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МАЩЕНКО\БЮДЖЕТ\БЮДЖЕТ 2026-2028\БЮДЖЕТ 26-28 ПРОЕКТ\"/>
    </mc:Choice>
  </mc:AlternateContent>
  <bookViews>
    <workbookView xWindow="-108" yWindow="-108" windowWidth="19440" windowHeight="12456"/>
  </bookViews>
  <sheets>
    <sheet name="Все года" sheetId="1" r:id="rId1"/>
  </sheets>
  <definedNames>
    <definedName name="_xlnm.Print_Titles" localSheetId="0">'Все года'!$12:$12</definedName>
  </definedNames>
  <calcPr calcId="162913"/>
</workbook>
</file>

<file path=xl/calcChain.xml><?xml version="1.0" encoding="utf-8"?>
<calcChain xmlns="http://schemas.openxmlformats.org/spreadsheetml/2006/main">
  <c r="V25" i="1" l="1"/>
  <c r="T25" i="1" l="1"/>
  <c r="T61" i="1"/>
  <c r="V61" i="1" l="1"/>
  <c r="T46" i="1"/>
  <c r="T56" i="1"/>
  <c r="V56" i="1"/>
  <c r="U56" i="1"/>
  <c r="T35" i="1" l="1"/>
  <c r="T32" i="1" s="1"/>
  <c r="T19" i="1" l="1"/>
  <c r="V77" i="1" l="1"/>
  <c r="U77" i="1"/>
  <c r="T77" i="1"/>
  <c r="V75" i="1"/>
  <c r="U75" i="1"/>
  <c r="T75" i="1"/>
  <c r="U73" i="1"/>
  <c r="T73" i="1"/>
  <c r="V72" i="1"/>
  <c r="U72" i="1"/>
  <c r="T72" i="1"/>
  <c r="V69" i="1"/>
  <c r="U69" i="1"/>
  <c r="U68" i="1" s="1"/>
  <c r="T69" i="1"/>
  <c r="T68" i="1" s="1"/>
  <c r="V68" i="1"/>
  <c r="V60" i="1"/>
  <c r="U61" i="1"/>
  <c r="U60" i="1" s="1"/>
  <c r="T60" i="1"/>
  <c r="V54" i="1"/>
  <c r="V53" i="1" s="1"/>
  <c r="U54" i="1"/>
  <c r="U53" i="1" s="1"/>
  <c r="T54" i="1"/>
  <c r="T53" i="1" s="1"/>
  <c r="V46" i="1"/>
  <c r="V45" i="1" s="1"/>
  <c r="U46" i="1"/>
  <c r="U45" i="1" s="1"/>
  <c r="T45" i="1"/>
  <c r="V42" i="1"/>
  <c r="V41" i="1" s="1"/>
  <c r="U42" i="1"/>
  <c r="U41" i="1" s="1"/>
  <c r="T42" i="1"/>
  <c r="T41" i="1" s="1"/>
  <c r="V38" i="1"/>
  <c r="V37" i="1" s="1"/>
  <c r="U38" i="1"/>
  <c r="U37" i="1" s="1"/>
  <c r="T38" i="1"/>
  <c r="T37" i="1" s="1"/>
  <c r="V33" i="1"/>
  <c r="V32" i="1" s="1"/>
  <c r="U33" i="1"/>
  <c r="U32" i="1" s="1"/>
  <c r="V29" i="1"/>
  <c r="V24" i="1" s="1"/>
  <c r="U29" i="1"/>
  <c r="T29" i="1"/>
  <c r="T24" i="1" s="1"/>
  <c r="U25" i="1"/>
  <c r="U24" i="1" s="1"/>
  <c r="V21" i="1"/>
  <c r="U21" i="1"/>
  <c r="T21" i="1"/>
  <c r="T18" i="1" s="1"/>
  <c r="V19" i="1"/>
  <c r="U19" i="1"/>
  <c r="V16" i="1"/>
  <c r="V15" i="1" s="1"/>
  <c r="U16" i="1"/>
  <c r="U14" i="1" s="1"/>
  <c r="T16" i="1"/>
  <c r="T15" i="1" s="1"/>
  <c r="T71" i="1" l="1"/>
  <c r="U71" i="1"/>
  <c r="V71" i="1"/>
  <c r="V90" i="1" s="1"/>
  <c r="T14" i="1"/>
  <c r="T90" i="1" s="1"/>
  <c r="U15" i="1"/>
  <c r="V18" i="1"/>
  <c r="U18" i="1"/>
  <c r="U90" i="1"/>
  <c r="V14" i="1"/>
</calcChain>
</file>

<file path=xl/sharedStrings.xml><?xml version="1.0" encoding="utf-8"?>
<sst xmlns="http://schemas.openxmlformats.org/spreadsheetml/2006/main" count="267" uniqueCount="177">
  <si>
    <t>Наименование</t>
  </si>
  <si>
    <t>ЦСР</t>
  </si>
  <si>
    <t>ВР</t>
  </si>
  <si>
    <t>Рз</t>
  </si>
  <si>
    <t>Сумма</t>
  </si>
  <si>
    <t>ПР</t>
  </si>
  <si>
    <t>01.0.00.00000</t>
  </si>
  <si>
    <t>07</t>
  </si>
  <si>
    <t>05</t>
  </si>
  <si>
    <t>02.0.00.00000</t>
  </si>
  <si>
    <t>01</t>
  </si>
  <si>
    <t>04</t>
  </si>
  <si>
    <t>03</t>
  </si>
  <si>
    <t>10</t>
  </si>
  <si>
    <t>03.0.00.00000</t>
  </si>
  <si>
    <t>07.0.00.00000</t>
  </si>
  <si>
    <t>08.0.00.00000</t>
  </si>
  <si>
    <t>09.0.00.00000</t>
  </si>
  <si>
    <t>10.0.00.00000</t>
  </si>
  <si>
    <t>08</t>
  </si>
  <si>
    <t>11.0.00.00000</t>
  </si>
  <si>
    <t>11</t>
  </si>
  <si>
    <t>13.0.00.00000</t>
  </si>
  <si>
    <t>13</t>
  </si>
  <si>
    <t>Непрограммные расходы муниципальных органов</t>
  </si>
  <si>
    <t>99.0.00.00000</t>
  </si>
  <si>
    <t>Непрограммные расходы</t>
  </si>
  <si>
    <t>99.1.00.00000</t>
  </si>
  <si>
    <t>99.1.00.90120</t>
  </si>
  <si>
    <t>99.9.00.28990</t>
  </si>
  <si>
    <t>99.9.00.51180</t>
  </si>
  <si>
    <t>02</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</si>
  <si>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</si>
  <si>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</si>
  <si>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</si>
  <si>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99.9.00.85040</t>
  </si>
  <si>
    <t>06</t>
  </si>
  <si>
    <t>99.9.00.90110</t>
  </si>
  <si>
    <t>Всего</t>
  </si>
  <si>
    <t>(тыс.руб.)</t>
  </si>
  <si>
    <t>99.9.00.00000</t>
  </si>
  <si>
    <t>14</t>
  </si>
  <si>
    <t>07.1.00.28460</t>
  </si>
  <si>
    <t>240</t>
  </si>
  <si>
    <t>15.0.00.00000</t>
  </si>
  <si>
    <t>99.9.00.85030</t>
  </si>
  <si>
    <t>Муниципальная программа "Социальная поддержка граждан "</t>
  </si>
  <si>
    <t>05.0.00.00000</t>
  </si>
  <si>
    <t>Муниципальная программа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t>
  </si>
  <si>
    <t>Муниципальная программа "Обеспечение общественного порядка и противодействие преступности "</t>
  </si>
  <si>
    <t>Муниципальная программа "Управление муниципальными финансами и создание условий для эффективного управления муниципальными финансами"</t>
  </si>
  <si>
    <t>99.9.00.85050</t>
  </si>
  <si>
    <t>2026 г.</t>
  </si>
  <si>
    <t>Обеспечение проведения выборов и референдумов</t>
  </si>
  <si>
    <t>91.9.00.20700</t>
  </si>
  <si>
    <t>91.9.0000000</t>
  </si>
  <si>
    <t>12</t>
  </si>
  <si>
    <t>99.9.00.28960</t>
  </si>
  <si>
    <t>Выполнение других обязательств государства по иным непрограммным мероприятиям органов местного самоуправления</t>
  </si>
  <si>
    <t xml:space="preserve">               </t>
  </si>
  <si>
    <t xml:space="preserve"> Муниципальная программа "Обеспечение качественными жилищно-коммунальными услугами населения Обильненского сельского поселения " </t>
  </si>
  <si>
    <t>,</t>
  </si>
  <si>
    <t>Муниципальная программа "Развитие муниципальной службы в Обильненском сельском поселение"</t>
  </si>
  <si>
    <t>Комплекс процессных мероприятий «Развитие муниципальной службы в Обильненском сельском поселении»</t>
  </si>
  <si>
    <t>01.4.01.00000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</si>
  <si>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</si>
  <si>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</si>
  <si>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Комплекс процессных мероприятий "Пожарная безопасность"</t>
  </si>
  <si>
    <t>02.4.01.00000</t>
  </si>
  <si>
    <t>Расходы на ремонт, обслуживание и содержание пожарного оборудования (Иные закупки товаров, работ и услуг для обеспечения государственных (муниципальных) нужд)</t>
  </si>
  <si>
    <t>02.4.03.28970</t>
  </si>
  <si>
    <t xml:space="preserve">Мероприятия по обеспечению пожарной безопасности (Иные закупки товаров, работ и услуг для обеспечения государственных (муниципальных) нужд)  </t>
  </si>
  <si>
    <t>02.4.01.28310</t>
  </si>
  <si>
    <t>Комплекс процессных мероприятий "Защита населения от чрезвычайных ситуаций"</t>
  </si>
  <si>
    <t>02.4.02.00000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</si>
  <si>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</si>
  <si>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</si>
  <si>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t>Комплекс процессных мероприятий "Профилактика экстремизма и терроризма в сельском поселении"</t>
  </si>
  <si>
    <t>03.4.01.00000</t>
  </si>
  <si>
    <t xml:space="preserve">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  </t>
  </si>
  <si>
    <t>03.4.01.28290</t>
  </si>
  <si>
    <t xml:space="preserve">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  </t>
  </si>
  <si>
    <t>03.4.01.28830</t>
  </si>
  <si>
    <t>Комплекс процессных мерпоприятий «Противодействие коррупции в сельском поселение"</t>
  </si>
  <si>
    <t>03.4.02.00000</t>
  </si>
  <si>
    <t>03.4.02.28790</t>
  </si>
  <si>
    <t>Мероприятия по обеспечнию мер по противодействию коррупции а рамках подпрограммы «Противодействие коррупции  (Иные закупки товаров, работ и услуг для обеспечения государственных (муниципальных) нужд)</t>
  </si>
  <si>
    <t xml:space="preserve">Мероприятия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  </t>
  </si>
  <si>
    <t>03.4.02.28300</t>
  </si>
  <si>
    <t>Комплекс процесных мероприятий "Развитие жилищного хозяйства в сельском поселении"</t>
  </si>
  <si>
    <t>05.4.01.00000</t>
  </si>
  <si>
    <t xml:space="preserve">Имущественный взнос "Ростовскому областному фонду содействия капитальному ремонту"(Иные закупки товаров, работ и услуг для обеспечения государственных (муниципальных) нужд)  </t>
  </si>
  <si>
    <t>05.4.01.68080</t>
  </si>
  <si>
    <t>Комплекс процессных мероприятий "Создание условий для обеспечения качественными коммунальными услгами населения сельских поселений"</t>
  </si>
  <si>
    <t>05.4.02.00000</t>
  </si>
  <si>
    <t>Расходы наремонт и обслуживание объектов газоснабжения (Иные закупки товаров, работ и услуг для обеспечения государственных (муниципальных) нужд)</t>
  </si>
  <si>
    <t>05.4.02.28630</t>
  </si>
  <si>
    <t>Муниципальная программа "Развитие сетей наружного освещения Обильненского сельского поселения"</t>
  </si>
  <si>
    <t>Комплекс процессных мероприятий "Развитие сетей наружного освещения"</t>
  </si>
  <si>
    <t>07.4.01.00000</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</si>
  <si>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</si>
  <si>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</si>
  <si>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 xml:space="preserve">Мероприятия по оплате и обслуживанию уличного освещения (Иные закупки товаров, работ и услуг для обеспечения государственных (муниципальных) нужд)  </t>
  </si>
  <si>
    <t>07.4.01.28610</t>
  </si>
  <si>
    <t>Муниципальная программа "Озеленение территории Обильненского сельского поселения"</t>
  </si>
  <si>
    <t>Комплекс процессных мероприятий  "Озеленение территории сельского поселения"</t>
  </si>
  <si>
    <t>08.4.01.00000</t>
  </si>
  <si>
    <t xml:space="preserve">Расходы на посадку зеленых насаждений(Иные закупки товаров, работ и услуг для обеспечения государственных (муниципальных) нужд)  </t>
  </si>
  <si>
    <t>08.4.01.28490</t>
  </si>
  <si>
    <t>Содержание зеленых насаждений (Иные закупки товаров, работ и услуг для обеспечения государственных (муниципальных) нужд)</t>
  </si>
  <si>
    <t>08.4.01.28500</t>
  </si>
  <si>
    <t>Муниципальная программа "Благоустройство территории Обильненского сельского поселения"</t>
  </si>
  <si>
    <t>Комплекс процессных мероприятий "Прочее благоустройство"</t>
  </si>
  <si>
    <t>09.4.01.00000</t>
  </si>
  <si>
    <t>09.4.01.28210</t>
  </si>
  <si>
    <t>Общественные работы (Иные закупки товаров, работ и услуг для обеспечения государственных (муниципальных) нужд)</t>
  </si>
  <si>
    <t>09.4.01.28280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</si>
  <si>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</si>
  <si>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</si>
  <si>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 xml:space="preserve">Расходы по обустройству и содержанию детских площадок (Иные закупки товаров, работ и услуг для обеспечения государственных (муниципальных) нужд)  </t>
  </si>
  <si>
    <t>09.4.01.28510</t>
  </si>
  <si>
    <t xml:space="preserve">Расходы по отлову бродячих животных (Иные закупки товаров, работ и услуг для обеспечения государственных (муниципальных) нужд)  </t>
  </si>
  <si>
    <t>09.4.01.28530</t>
  </si>
  <si>
    <t>Муниципальная программа "Развитие культуры Обильненского сельского поселения"</t>
  </si>
  <si>
    <t>Комплекс процеснных мероприятий "Развитие культуры Обильненского сельского поселения"</t>
  </si>
  <si>
    <t>10.4.01.00000</t>
  </si>
  <si>
    <t>Расходы на обеспечение деятельности (оказание услуг) муниципальных учреждений культуры (Субсидии бюджетным учреждениям)</t>
  </si>
  <si>
    <t>10.4.01.28590</t>
  </si>
  <si>
    <t>Муниципальная программа "Развитие физической культуры и спорта Обильненского сельского поселения"</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</si>
  <si>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</si>
  <si>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Комплекс процессных мероприятий "Нормативно-методическое, информационное обеспечение и организация бюджетного процесса"</t>
  </si>
  <si>
    <t>13.4.01.00000</t>
  </si>
  <si>
    <t>Расходы на выплаты по оплате труда работников муниципальных органов(Расходы на выплаты персоналу государственных (муниципальных) органов</t>
  </si>
  <si>
    <t>13.4.01.00110</t>
  </si>
  <si>
    <t>Расходы на обеспечение функций муниципальных органов  (Иные закупки товаров, работ и услуг для обеспечения государственных (муниципальных) нужд)</t>
  </si>
  <si>
    <t>13.4.01.00190</t>
  </si>
  <si>
    <t xml:space="preserve">Мероприятия на диспансеризацию аппарата управления (Иные закупки товаров, работ и услуг для обеспечения государственных (муниципальных) нужд)  </t>
  </si>
  <si>
    <t>13.4.01.00210</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</si>
  <si>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</si>
  <si>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13.4.01.28580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</si>
  <si>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</si>
  <si>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13.4.01.28600</t>
  </si>
  <si>
    <t>Расходы на выполнение других обязательств государства (Закупка товаров, работ и услуг для обеспечения государственных (муниципальных) нужд)</t>
  </si>
  <si>
    <t>13.4.01.28990</t>
  </si>
  <si>
    <t xml:space="preserve">Комплекс процессных мероприятий "Социальная поддержка отдельных категорий граждан" </t>
  </si>
  <si>
    <t>15.4.01.00000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</si>
  <si>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</si>
  <si>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</si>
  <si>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</si>
  <si>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из резервного фонда Главы Администрации Обильненского сельского поселения на финансовое обеспечение непредвиденных расходов (Резервные средства) (Иные бюджетные ассигнования)</t>
  </si>
  <si>
    <t>Расходы на подготовку и проведение выборов в органы местного самоуправления (Специальный расходы)</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</si>
  <si>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</si>
  <si>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</si>
  <si>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</si>
  <si>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</si>
  <si>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</si>
  <si>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</si>
  <si>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содержания специализированной службы по вопросам погребения и похоронногодела (Межбюджетные трансферты)</t>
  </si>
  <si>
    <t xml:space="preserve">Условно утвержденные расходы (Специальные расходы) </t>
  </si>
  <si>
    <t>03.4.01.28800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</si>
  <si>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</si>
  <si>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01.4.00.00000</t>
  </si>
  <si>
    <t xml:space="preserve">Расходы на дезинсекцию и дератизацию  (Иные закупки товаров, работ и услуг для обеспечения государственных (муниципальных) нужд)  </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</si>
  <si>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</si>
  <si>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</si>
  <si>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t xml:space="preserve">
</t>
  </si>
  <si>
    <r>
      <rPr>
        <sz val="16"/>
        <color indexed="8"/>
        <rFont val="Times New Roman"/>
        <family val="1"/>
        <charset val="204"/>
      </rPr>
      <t xml:space="preserve">Председатель Собрания депутатов - Глава Обильненского сельского поселения    </t>
    </r>
    <r>
      <rPr>
        <sz val="14"/>
        <color indexed="8"/>
        <rFont val="Times New Roman"/>
        <family val="1"/>
        <charset val="204"/>
      </rPr>
      <t xml:space="preserve">                                                                                                               </t>
    </r>
    <r>
      <rPr>
        <sz val="16"/>
        <color indexed="8"/>
        <rFont val="Times New Roman"/>
        <family val="1"/>
        <charset val="204"/>
      </rPr>
      <t>С.А. Бабаев</t>
    </r>
    <r>
      <rPr>
        <sz val="14"/>
        <color indexed="8"/>
        <rFont val="Times New Roman"/>
        <family val="1"/>
        <charset val="204"/>
      </rPr>
      <t xml:space="preserve">
</t>
    </r>
  </si>
  <si>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</si>
  <si>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09.4.01.S4640</t>
  </si>
  <si>
    <t>11.4.01.S4640</t>
  </si>
  <si>
    <t>11.4.01.28510</t>
  </si>
  <si>
    <t>11.4.01.28360</t>
  </si>
  <si>
    <t>2027 г.</t>
  </si>
  <si>
    <t>2028 г.</t>
  </si>
  <si>
    <t>Распределение бюджетных ассигнований по разделам, по целевым статьям (муниципальным программам Обильненского сельского поселения, и непрограммным направлениям деятельности), группам видов расходов, разделам, подразделам классификации расходов  бюджета Обильненского сельского поселения Азовского района на 2026 год и плановый период 2027 и 2028 годов</t>
  </si>
  <si>
    <t>ПРОЕКТ Приложение 5</t>
  </si>
  <si>
    <t xml:space="preserve">  к  решению  Собрания депутатов Обильненского сельского поселения от __.11.2025 № ___"О бюджете Обильненского сельского поселения  Азовского района на 2026 год и плановый период 2027 и 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</si>
</sst>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
    <numFmt numFmtId="166" formatCode="#,##0.00\ _₽;[Red]#,##0.00\ _₽"/>
  </numFmts>
  <fonts count="23" x14ac:knownFonts="1">
    <font>
      <sz val="11"/>
      <color indexed="8"/>
      <name val="Calibri"/>
      <family val="2"/>
      <scheme val="minor"/>
    </font>
    <font>
      <sz val="12"/>
      <color indexed="8"/>
      <name val="Calibri"/>
      <family val="2"/>
      <charset val="204"/>
    </font>
    <font>
      <sz val="14"/>
      <color indexed="8"/>
      <name val="Times New Roman"/>
      <family val="1"/>
      <charset val="204"/>
    </font>
    <font>
      <b/>
      <sz val="14"/>
      <color indexed="0"/>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sz val="12"/>
      <color indexed="0"/>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4"/>
      <name val="Times New Roman"/>
      <family val="1"/>
      <charset val="204"/>
    </font>
    <font>
      <sz val="10"/>
      <color indexed="8"/>
      <name val="Calibri"/>
      <family val="2"/>
      <scheme val="minor"/>
    </font>
    <font>
      <sz val="10"/>
      <color indexed="8"/>
      <name val="Calibri"/>
      <family val="2"/>
      <charset val="204"/>
    </font>
    <font>
      <sz val="10"/>
      <color indexed="8"/>
      <name val="Times New Roman"/>
      <family val="1"/>
      <charset val="204"/>
    </font>
    <font>
      <b/>
      <sz val="10"/>
      <color indexed="0"/>
      <name val="Times New Roman"/>
      <family val="1"/>
      <charset val="204"/>
    </font>
    <font>
      <b/>
      <sz val="14"/>
      <color indexed="8"/>
      <name val="Calibri"/>
      <family val="2"/>
      <scheme val="minor"/>
    </font>
    <font>
      <b/>
      <sz val="11"/>
      <color indexed="8"/>
      <name val="Calibri"/>
      <family val="2"/>
      <charset val="204"/>
      <scheme val="minor"/>
    </font>
    <font>
      <sz val="14"/>
      <color rgb="FFFF0000"/>
      <name val="Times New Roman"/>
      <family val="1"/>
      <charset val="204"/>
    </font>
    <font>
      <sz val="14"/>
      <color theme="1"/>
      <name val="Times New Roman"/>
      <family val="1"/>
      <charset val="204"/>
    </font>
    <font>
      <sz val="12"/>
      <color indexed="8"/>
      <name val="Calibri"/>
      <family val="2"/>
      <scheme val="minor"/>
    </font>
    <font>
      <sz val="16"/>
      <color indexed="8"/>
      <name val="Times New Roman"/>
      <family val="1"/>
      <charset val="204"/>
    </font>
    <font>
      <b/>
      <sz val="14"/>
      <color theme="1"/>
      <name val="Times New Roman"/>
      <family val="1"/>
      <charset val="204"/>
    </font>
  </fonts>
  <fills count="4">
    <fill>
      <patternFill patternType="none"/>
    </fill>
    <fill>
      <patternFill patternType="gray125"/>
    </fill>
    <fill>
      <patternFill patternType="none"/>
    </fill>
    <fill>
      <patternFill patternType="solid">
        <fgColor theme="0"/>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43">
    <xf numFmtId="0" fontId="0" fillId="0" borderId="0" xfId="0"/>
    <xf numFmtId="0" fontId="1" fillId="2" borderId="1" xfId="0" applyNumberFormat="1" applyFont="1" applyFill="1" applyBorder="1" applyAlignment="1">
      <alignment wrapText="1"/>
    </xf>
    <xf numFmtId="0" fontId="1" fillId="2" borderId="1" xfId="0" applyNumberFormat="1" applyFont="1" applyFill="1" applyBorder="1" applyAlignment="1">
      <alignment horizontal="right" vertical="center"/>
    </xf>
    <xf numFmtId="0" fontId="4" fillId="0" borderId="0" xfId="0" applyFont="1"/>
    <xf numFmtId="49" fontId="6" fillId="3" borderId="2" xfId="0" applyNumberFormat="1" applyFont="1" applyFill="1" applyBorder="1" applyAlignment="1">
      <alignment horizontal="center" vertical="center" wrapText="1"/>
    </xf>
    <xf numFmtId="0" fontId="6" fillId="3" borderId="2" xfId="0" applyNumberFormat="1" applyFont="1" applyFill="1" applyBorder="1" applyAlignment="1">
      <alignment horizontal="center" vertical="center" wrapText="1"/>
    </xf>
    <xf numFmtId="164" fontId="6" fillId="3" borderId="2" xfId="0" applyNumberFormat="1" applyFont="1" applyFill="1" applyBorder="1" applyAlignment="1">
      <alignment horizontal="right" vertical="center" wrapText="1"/>
    </xf>
    <xf numFmtId="0" fontId="0" fillId="3" borderId="0" xfId="0" applyFont="1" applyFill="1"/>
    <xf numFmtId="164" fontId="0" fillId="3" borderId="0" xfId="0" applyNumberFormat="1" applyFont="1" applyFill="1"/>
    <xf numFmtId="49" fontId="7" fillId="3" borderId="2"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49" fontId="9" fillId="3" borderId="2" xfId="0" applyNumberFormat="1" applyFont="1" applyFill="1" applyBorder="1" applyAlignment="1">
      <alignment horizontal="center" vertical="center" wrapText="1"/>
    </xf>
    <xf numFmtId="0" fontId="2" fillId="0" borderId="0" xfId="0" applyFont="1"/>
    <xf numFmtId="164" fontId="9" fillId="3" borderId="1" xfId="0" applyNumberFormat="1" applyFont="1" applyFill="1" applyBorder="1" applyAlignment="1">
      <alignment horizontal="right" vertical="center" wrapText="1"/>
    </xf>
    <xf numFmtId="0" fontId="2" fillId="3" borderId="1" xfId="0" applyNumberFormat="1" applyFont="1" applyFill="1" applyBorder="1" applyAlignment="1">
      <alignment horizontal="center" vertical="center" wrapText="1"/>
    </xf>
    <xf numFmtId="0" fontId="2" fillId="3" borderId="1" xfId="0" applyNumberFormat="1" applyFont="1" applyFill="1" applyBorder="1" applyAlignment="1">
      <alignment horizontal="right" vertical="center" wrapText="1"/>
    </xf>
    <xf numFmtId="0" fontId="12" fillId="0" borderId="0" xfId="0" applyFont="1"/>
    <xf numFmtId="0" fontId="13" fillId="2" borderId="1" xfId="0" applyNumberFormat="1" applyFont="1" applyFill="1" applyBorder="1" applyAlignment="1">
      <alignment wrapText="1"/>
    </xf>
    <xf numFmtId="0" fontId="14" fillId="3" borderId="1" xfId="0" applyNumberFormat="1" applyFont="1" applyFill="1" applyBorder="1" applyAlignment="1">
      <alignment horizontal="center" vertical="center" wrapText="1"/>
    </xf>
    <xf numFmtId="0" fontId="14" fillId="0" borderId="0" xfId="0" applyFont="1"/>
    <xf numFmtId="0" fontId="14" fillId="0" borderId="0" xfId="0" applyFont="1" applyAlignment="1">
      <alignment wrapText="1"/>
    </xf>
    <xf numFmtId="0" fontId="16" fillId="0" borderId="0" xfId="0" applyFont="1"/>
    <xf numFmtId="49" fontId="6" fillId="3" borderId="14" xfId="0" applyNumberFormat="1"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49" fontId="8" fillId="3" borderId="14" xfId="0" applyNumberFormat="1" applyFont="1" applyFill="1" applyBorder="1" applyAlignment="1">
      <alignment horizontal="center" vertical="center" wrapText="1"/>
    </xf>
    <xf numFmtId="49" fontId="6" fillId="3" borderId="6" xfId="0" applyNumberFormat="1" applyFont="1" applyFill="1" applyBorder="1" applyAlignment="1">
      <alignment horizontal="center" vertical="center" wrapText="1"/>
    </xf>
    <xf numFmtId="49" fontId="6" fillId="3" borderId="9" xfId="0" applyNumberFormat="1"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49" fontId="6" fillId="3" borderId="15" xfId="0" applyNumberFormat="1" applyFont="1" applyFill="1" applyBorder="1" applyAlignment="1">
      <alignment horizontal="center" vertical="center" wrapText="1"/>
    </xf>
    <xf numFmtId="2" fontId="2" fillId="0" borderId="2" xfId="0" applyNumberFormat="1" applyFont="1" applyBorder="1" applyAlignment="1">
      <alignment wrapText="1"/>
    </xf>
    <xf numFmtId="0" fontId="2" fillId="0" borderId="2" xfId="0" applyFont="1" applyBorder="1" applyAlignment="1">
      <alignment vertical="center" wrapText="1"/>
    </xf>
    <xf numFmtId="2" fontId="2" fillId="0" borderId="2" xfId="0" applyNumberFormat="1" applyFont="1" applyBorder="1" applyAlignment="1">
      <alignment vertical="center" wrapText="1"/>
    </xf>
    <xf numFmtId="0" fontId="2" fillId="0" borderId="2" xfId="0" applyFont="1" applyBorder="1" applyAlignment="1">
      <alignment wrapText="1"/>
    </xf>
    <xf numFmtId="49" fontId="6" fillId="3" borderId="5" xfId="0" applyNumberFormat="1" applyFont="1" applyFill="1" applyBorder="1" applyAlignment="1">
      <alignment horizontal="center" vertical="center" wrapText="1"/>
    </xf>
    <xf numFmtId="0" fontId="6" fillId="3" borderId="5" xfId="0" applyNumberFormat="1" applyFont="1" applyFill="1" applyBorder="1" applyAlignment="1">
      <alignment horizontal="center" vertical="center" wrapText="1"/>
    </xf>
    <xf numFmtId="49" fontId="6" fillId="3" borderId="4" xfId="0" applyNumberFormat="1" applyFont="1" applyFill="1" applyBorder="1" applyAlignment="1">
      <alignment horizontal="center" vertical="center" wrapText="1"/>
    </xf>
    <xf numFmtId="0" fontId="6" fillId="3" borderId="4" xfId="0" applyNumberFormat="1" applyFont="1" applyFill="1" applyBorder="1" applyAlignment="1">
      <alignment horizontal="center" vertical="center" wrapText="1"/>
    </xf>
    <xf numFmtId="49" fontId="6" fillId="3" borderId="11" xfId="0" applyNumberFormat="1" applyFont="1" applyFill="1" applyBorder="1" applyAlignment="1">
      <alignment horizontal="center" vertical="center" wrapText="1"/>
    </xf>
    <xf numFmtId="0" fontId="6" fillId="3" borderId="11" xfId="0" applyNumberFormat="1" applyFont="1" applyFill="1" applyBorder="1" applyAlignment="1">
      <alignment horizontal="center" vertical="center" wrapText="1"/>
    </xf>
    <xf numFmtId="164" fontId="6" fillId="0" borderId="4" xfId="0" applyNumberFormat="1" applyFont="1" applyFill="1" applyBorder="1" applyAlignment="1">
      <alignment horizontal="right" vertical="center" wrapText="1"/>
    </xf>
    <xf numFmtId="49" fontId="8" fillId="3" borderId="6" xfId="0" applyNumberFormat="1" applyFont="1" applyFill="1" applyBorder="1" applyAlignment="1">
      <alignment horizontal="center" vertical="center" wrapText="1"/>
    </xf>
    <xf numFmtId="2" fontId="2" fillId="0" borderId="5" xfId="0" applyNumberFormat="1" applyFont="1" applyBorder="1" applyAlignment="1">
      <alignment vertical="center" wrapText="1"/>
    </xf>
    <xf numFmtId="0" fontId="3" fillId="2" borderId="16" xfId="0" applyNumberFormat="1" applyFont="1" applyFill="1" applyBorder="1" applyAlignment="1">
      <alignment vertical="center" wrapText="1"/>
    </xf>
    <xf numFmtId="49" fontId="3" fillId="2" borderId="18" xfId="0" applyNumberFormat="1" applyFont="1" applyFill="1" applyBorder="1" applyAlignment="1">
      <alignment horizontal="center" vertical="center" wrapText="1"/>
    </xf>
    <xf numFmtId="49" fontId="3" fillId="2" borderId="17" xfId="0" applyNumberFormat="1" applyFont="1" applyFill="1" applyBorder="1" applyAlignment="1">
      <alignment horizontal="center" vertical="center" wrapText="1"/>
    </xf>
    <xf numFmtId="0" fontId="3" fillId="2" borderId="17" xfId="0" applyNumberFormat="1" applyFont="1" applyFill="1" applyBorder="1" applyAlignment="1">
      <alignment horizontal="center" vertical="center" wrapText="1"/>
    </xf>
    <xf numFmtId="0" fontId="17" fillId="3" borderId="0" xfId="0" applyFont="1" applyFill="1"/>
    <xf numFmtId="49" fontId="9" fillId="3" borderId="9" xfId="0" applyNumberFormat="1" applyFont="1" applyFill="1" applyBorder="1" applyAlignment="1">
      <alignment horizontal="center" vertical="center" wrapText="1"/>
    </xf>
    <xf numFmtId="49" fontId="18" fillId="3" borderId="4" xfId="0" applyNumberFormat="1" applyFont="1" applyFill="1" applyBorder="1" applyAlignment="1">
      <alignment horizontal="center" vertical="center" wrapText="1"/>
    </xf>
    <xf numFmtId="165" fontId="8" fillId="3" borderId="2" xfId="0" applyNumberFormat="1" applyFont="1" applyFill="1" applyBorder="1" applyAlignment="1">
      <alignment vertical="justify" wrapText="1"/>
    </xf>
    <xf numFmtId="165" fontId="8" fillId="3" borderId="4" xfId="0" applyNumberFormat="1" applyFont="1" applyFill="1" applyBorder="1" applyAlignment="1">
      <alignment vertical="center" wrapText="1"/>
    </xf>
    <xf numFmtId="1" fontId="8" fillId="3" borderId="2" xfId="0" applyNumberFormat="1" applyFont="1" applyFill="1" applyBorder="1" applyAlignment="1">
      <alignment vertical="center" wrapText="1"/>
    </xf>
    <xf numFmtId="165" fontId="8" fillId="3" borderId="2" xfId="0" applyNumberFormat="1" applyFont="1" applyFill="1" applyBorder="1" applyAlignment="1">
      <alignment vertical="center" wrapText="1"/>
    </xf>
    <xf numFmtId="0" fontId="6" fillId="3" borderId="5" xfId="0" applyNumberFormat="1" applyFont="1" applyFill="1" applyBorder="1" applyAlignment="1">
      <alignment vertical="center" wrapText="1"/>
    </xf>
    <xf numFmtId="165" fontId="6" fillId="3" borderId="4" xfId="0" applyNumberFormat="1" applyFont="1" applyFill="1" applyBorder="1" applyAlignment="1">
      <alignment vertical="center" wrapText="1"/>
    </xf>
    <xf numFmtId="0" fontId="6" fillId="3" borderId="2" xfId="0" applyNumberFormat="1" applyFont="1" applyFill="1" applyBorder="1" applyAlignment="1">
      <alignment vertical="center" wrapText="1"/>
    </xf>
    <xf numFmtId="0" fontId="9" fillId="3" borderId="2" xfId="0" applyNumberFormat="1" applyFont="1" applyFill="1" applyBorder="1" applyAlignment="1">
      <alignment vertical="center" wrapText="1"/>
    </xf>
    <xf numFmtId="165" fontId="8" fillId="3" borderId="11" xfId="0" applyNumberFormat="1" applyFont="1" applyFill="1" applyBorder="1" applyAlignment="1">
      <alignment horizontal="justify" vertical="center" wrapText="1"/>
    </xf>
    <xf numFmtId="165" fontId="6" fillId="3" borderId="11" xfId="0" applyNumberFormat="1" applyFont="1" applyFill="1" applyBorder="1" applyAlignment="1">
      <alignment vertical="center" wrapText="1"/>
    </xf>
    <xf numFmtId="0" fontId="2" fillId="0" borderId="2" xfId="0" applyNumberFormat="1" applyFont="1" applyBorder="1" applyAlignment="1">
      <alignment vertical="center" wrapText="1"/>
    </xf>
    <xf numFmtId="165" fontId="6" fillId="3" borderId="5" xfId="0" applyNumberFormat="1" applyFont="1" applyFill="1" applyBorder="1" applyAlignment="1">
      <alignment vertical="center" wrapText="1"/>
    </xf>
    <xf numFmtId="165" fontId="6" fillId="3" borderId="2" xfId="0" applyNumberFormat="1" applyFont="1" applyFill="1" applyBorder="1" applyAlignment="1">
      <alignment vertical="center" wrapText="1"/>
    </xf>
    <xf numFmtId="165" fontId="8" fillId="3" borderId="2" xfId="0" applyNumberFormat="1" applyFont="1" applyFill="1" applyBorder="1" applyAlignment="1">
      <alignment horizontal="justify" vertical="center" wrapText="1"/>
    </xf>
    <xf numFmtId="49" fontId="8" fillId="3" borderId="5" xfId="0" applyNumberFormat="1" applyFont="1" applyFill="1" applyBorder="1" applyAlignment="1">
      <alignment horizontal="justify" vertical="center" wrapText="1"/>
    </xf>
    <xf numFmtId="165" fontId="8" fillId="3" borderId="4" xfId="0" applyNumberFormat="1" applyFont="1" applyFill="1" applyBorder="1" applyAlignment="1">
      <alignment horizontal="justify" vertical="center" wrapText="1"/>
    </xf>
    <xf numFmtId="0" fontId="6" fillId="3" borderId="4" xfId="0" applyNumberFormat="1" applyFont="1" applyFill="1" applyBorder="1" applyAlignment="1">
      <alignment vertical="center" wrapText="1"/>
    </xf>
    <xf numFmtId="165" fontId="19" fillId="3" borderId="4" xfId="0" applyNumberFormat="1" applyFont="1" applyFill="1" applyBorder="1" applyAlignment="1">
      <alignment vertical="center" wrapText="1"/>
    </xf>
    <xf numFmtId="165" fontId="19" fillId="3" borderId="2" xfId="0" applyNumberFormat="1" applyFont="1" applyFill="1" applyBorder="1" applyAlignment="1">
      <alignment vertical="center" wrapText="1"/>
    </xf>
    <xf numFmtId="165" fontId="19" fillId="3" borderId="11" xfId="0" applyNumberFormat="1" applyFont="1" applyFill="1" applyBorder="1" applyAlignment="1">
      <alignment vertical="center" wrapText="1"/>
    </xf>
    <xf numFmtId="0" fontId="19" fillId="3" borderId="4" xfId="0" applyNumberFormat="1" applyFont="1" applyFill="1" applyBorder="1" applyAlignment="1">
      <alignment horizontal="center" vertical="center" wrapText="1"/>
    </xf>
    <xf numFmtId="49" fontId="19" fillId="3" borderId="4" xfId="0" applyNumberFormat="1" applyFont="1" applyFill="1" applyBorder="1" applyAlignment="1">
      <alignment horizontal="center" vertical="center" wrapText="1"/>
    </xf>
    <xf numFmtId="164" fontId="19" fillId="0" borderId="4" xfId="0" applyNumberFormat="1" applyFont="1" applyFill="1" applyBorder="1" applyAlignment="1">
      <alignment horizontal="right" vertical="center" wrapText="1"/>
    </xf>
    <xf numFmtId="164" fontId="6" fillId="0" borderId="5" xfId="0" applyNumberFormat="1" applyFont="1" applyFill="1" applyBorder="1" applyAlignment="1">
      <alignment horizontal="right" vertical="center" wrapText="1"/>
    </xf>
    <xf numFmtId="164" fontId="11" fillId="0" borderId="5" xfId="0" applyNumberFormat="1" applyFont="1" applyFill="1" applyBorder="1" applyAlignment="1">
      <alignment horizontal="right" vertical="center" wrapText="1"/>
    </xf>
    <xf numFmtId="164" fontId="8" fillId="0" borderId="2" xfId="0" applyNumberFormat="1" applyFont="1" applyFill="1" applyBorder="1" applyAlignment="1">
      <alignment horizontal="right" vertical="center" wrapText="1"/>
    </xf>
    <xf numFmtId="164" fontId="6" fillId="0" borderId="2" xfId="0" applyNumberFormat="1" applyFont="1" applyFill="1" applyBorder="1" applyAlignment="1">
      <alignment horizontal="right" vertical="center" wrapText="1"/>
    </xf>
    <xf numFmtId="164" fontId="9" fillId="0" borderId="2" xfId="0" applyNumberFormat="1" applyFont="1" applyFill="1" applyBorder="1" applyAlignment="1">
      <alignment horizontal="right" vertical="center" wrapText="1"/>
    </xf>
    <xf numFmtId="164" fontId="6" fillId="0" borderId="11" xfId="0" applyNumberFormat="1" applyFont="1" applyFill="1" applyBorder="1" applyAlignment="1">
      <alignment horizontal="right" vertical="center" wrapText="1"/>
    </xf>
    <xf numFmtId="164" fontId="8" fillId="0" borderId="2" xfId="0" applyNumberFormat="1" applyFont="1" applyFill="1" applyBorder="1" applyAlignment="1">
      <alignment horizontal="right"/>
    </xf>
    <xf numFmtId="165" fontId="6" fillId="0" borderId="4" xfId="0" applyNumberFormat="1" applyFont="1" applyFill="1" applyBorder="1" applyAlignment="1">
      <alignment vertical="center" wrapText="1"/>
    </xf>
    <xf numFmtId="49" fontId="6" fillId="0" borderId="6"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165" fontId="6" fillId="0" borderId="2" xfId="0" applyNumberFormat="1" applyFont="1" applyFill="1" applyBorder="1" applyAlignment="1">
      <alignment vertical="center" wrapText="1"/>
    </xf>
    <xf numFmtId="49"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20" fillId="0" borderId="0" xfId="0" applyFont="1"/>
    <xf numFmtId="0" fontId="8" fillId="3" borderId="2" xfId="0" applyNumberFormat="1" applyFont="1" applyFill="1" applyBorder="1" applyAlignment="1">
      <alignment vertical="center" wrapText="1"/>
    </xf>
    <xf numFmtId="0" fontId="8" fillId="3" borderId="5" xfId="0" applyNumberFormat="1" applyFont="1" applyFill="1" applyBorder="1" applyAlignment="1">
      <alignment vertical="center" wrapText="1"/>
    </xf>
    <xf numFmtId="165" fontId="8" fillId="0" borderId="4" xfId="0" applyNumberFormat="1" applyFont="1" applyBorder="1" applyAlignment="1">
      <alignment vertical="center" wrapText="1"/>
    </xf>
    <xf numFmtId="166" fontId="8" fillId="3" borderId="2" xfId="0" applyNumberFormat="1" applyFont="1" applyFill="1" applyBorder="1" applyAlignment="1">
      <alignment horizontal="center" vertical="center" wrapText="1"/>
    </xf>
    <xf numFmtId="0" fontId="9" fillId="3" borderId="2" xfId="0" applyNumberFormat="1" applyFont="1" applyFill="1" applyBorder="1" applyAlignment="1">
      <alignment horizontal="center" vertical="center" wrapText="1"/>
    </xf>
    <xf numFmtId="164" fontId="10" fillId="3" borderId="2" xfId="0" applyNumberFormat="1" applyFont="1" applyFill="1" applyBorder="1" applyAlignment="1">
      <alignment horizontal="right" vertical="center" wrapText="1"/>
    </xf>
    <xf numFmtId="164" fontId="10" fillId="0" borderId="2" xfId="0" applyNumberFormat="1" applyFont="1" applyFill="1" applyBorder="1" applyAlignment="1">
      <alignment horizontal="right" vertical="center" wrapText="1"/>
    </xf>
    <xf numFmtId="165" fontId="9" fillId="3" borderId="2" xfId="0" applyNumberFormat="1" applyFont="1" applyFill="1" applyBorder="1" applyAlignment="1">
      <alignment vertical="center" wrapText="1"/>
    </xf>
    <xf numFmtId="49" fontId="3" fillId="3" borderId="2" xfId="0" applyNumberFormat="1" applyFont="1" applyFill="1" applyBorder="1" applyAlignment="1">
      <alignment horizontal="center" vertical="center" wrapText="1"/>
    </xf>
    <xf numFmtId="49" fontId="5" fillId="3" borderId="2"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49" fontId="9" fillId="3" borderId="2" xfId="0" applyNumberFormat="1" applyFont="1" applyFill="1" applyBorder="1" applyAlignment="1">
      <alignment horizontal="justify" vertical="center" wrapText="1"/>
    </xf>
    <xf numFmtId="0" fontId="0" fillId="0" borderId="0" xfId="0" applyFont="1" applyFill="1"/>
    <xf numFmtId="49" fontId="3" fillId="2" borderId="20" xfId="0" applyNumberFormat="1" applyFont="1" applyFill="1" applyBorder="1" applyAlignment="1">
      <alignment horizontal="center" vertical="center" wrapText="1"/>
    </xf>
    <xf numFmtId="164" fontId="6" fillId="3" borderId="4" xfId="0" applyNumberFormat="1" applyFont="1" applyFill="1" applyBorder="1" applyAlignment="1">
      <alignment horizontal="right" vertical="center" wrapText="1"/>
    </xf>
    <xf numFmtId="0" fontId="1" fillId="3" borderId="1" xfId="0" applyNumberFormat="1" applyFont="1" applyFill="1" applyBorder="1" applyAlignment="1">
      <alignment horizontal="right" vertical="center"/>
    </xf>
    <xf numFmtId="164" fontId="6" fillId="3" borderId="5" xfId="0" applyNumberFormat="1" applyFont="1" applyFill="1" applyBorder="1" applyAlignment="1">
      <alignment horizontal="right" vertical="center" wrapText="1"/>
    </xf>
    <xf numFmtId="164" fontId="8" fillId="3" borderId="2" xfId="0" applyNumberFormat="1" applyFont="1" applyFill="1" applyBorder="1" applyAlignment="1">
      <alignment horizontal="right" vertical="center" wrapText="1"/>
    </xf>
    <xf numFmtId="164" fontId="6" fillId="3" borderId="11" xfId="0" applyNumberFormat="1" applyFont="1" applyFill="1" applyBorder="1" applyAlignment="1">
      <alignment horizontal="right" vertical="center" wrapText="1"/>
    </xf>
    <xf numFmtId="164" fontId="8" fillId="3" borderId="4" xfId="0" applyNumberFormat="1" applyFont="1" applyFill="1" applyBorder="1" applyAlignment="1">
      <alignment horizontal="right" vertical="center" wrapText="1"/>
    </xf>
    <xf numFmtId="164" fontId="8" fillId="3" borderId="5" xfId="0" applyNumberFormat="1" applyFont="1" applyFill="1" applyBorder="1" applyAlignment="1">
      <alignment horizontal="right" vertical="center" wrapText="1"/>
    </xf>
    <xf numFmtId="164" fontId="11" fillId="3" borderId="2" xfId="0" applyNumberFormat="1" applyFont="1" applyFill="1" applyBorder="1" applyAlignment="1">
      <alignment horizontal="right" vertical="center" wrapText="1"/>
    </xf>
    <xf numFmtId="164" fontId="19" fillId="3" borderId="4" xfId="0" applyNumberFormat="1" applyFont="1" applyFill="1" applyBorder="1" applyAlignment="1">
      <alignment horizontal="right" vertical="center" wrapText="1"/>
    </xf>
    <xf numFmtId="164" fontId="8" fillId="3" borderId="2" xfId="0" applyNumberFormat="1" applyFont="1" applyFill="1" applyBorder="1" applyAlignment="1">
      <alignment horizontal="right"/>
    </xf>
    <xf numFmtId="164" fontId="9" fillId="3" borderId="2" xfId="0" applyNumberFormat="1" applyFont="1" applyFill="1" applyBorder="1" applyAlignment="1">
      <alignment horizontal="right" vertical="center" wrapText="1"/>
    </xf>
    <xf numFmtId="164" fontId="3" fillId="3" borderId="19" xfId="0" applyNumberFormat="1" applyFont="1" applyFill="1" applyBorder="1" applyAlignment="1">
      <alignment horizontal="right" vertical="center" wrapText="1"/>
    </xf>
    <xf numFmtId="164" fontId="6" fillId="3" borderId="1" xfId="0" applyNumberFormat="1" applyFont="1" applyFill="1" applyBorder="1" applyAlignment="1">
      <alignment horizontal="right" vertical="center" wrapText="1"/>
    </xf>
    <xf numFmtId="0" fontId="4" fillId="3" borderId="0" xfId="0" applyFont="1" applyFill="1"/>
    <xf numFmtId="0" fontId="0" fillId="3" borderId="0" xfId="0" applyFill="1"/>
    <xf numFmtId="0" fontId="20" fillId="0" borderId="0" xfId="0" applyFont="1" applyAlignment="1">
      <alignment wrapText="1"/>
    </xf>
    <xf numFmtId="164" fontId="0" fillId="0" borderId="0" xfId="0" applyNumberFormat="1"/>
    <xf numFmtId="49" fontId="22" fillId="0" borderId="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14" xfId="0" applyNumberFormat="1" applyFont="1" applyFill="1" applyBorder="1" applyAlignment="1">
      <alignment horizontal="center" vertical="center" wrapText="1"/>
    </xf>
    <xf numFmtId="0" fontId="2" fillId="0" borderId="0" xfId="0" applyFont="1" applyAlignment="1">
      <alignment wrapText="1"/>
    </xf>
    <xf numFmtId="0" fontId="0" fillId="0" borderId="0" xfId="0" applyAlignment="1"/>
    <xf numFmtId="0" fontId="4" fillId="2" borderId="1" xfId="0" applyNumberFormat="1" applyFont="1" applyFill="1" applyBorder="1" applyAlignment="1">
      <alignment horizontal="right" vertical="center"/>
    </xf>
    <xf numFmtId="0" fontId="2" fillId="0" borderId="1" xfId="0" applyFont="1" applyBorder="1" applyAlignment="1">
      <alignment horizontal="right"/>
    </xf>
    <xf numFmtId="0" fontId="4" fillId="0" borderId="1" xfId="0" applyFont="1" applyBorder="1" applyAlignment="1">
      <alignment horizontal="right"/>
    </xf>
    <xf numFmtId="2" fontId="2" fillId="0" borderId="1" xfId="0" applyNumberFormat="1" applyFont="1" applyBorder="1" applyAlignment="1">
      <alignment vertical="distributed" wrapText="1"/>
    </xf>
    <xf numFmtId="0" fontId="3" fillId="3" borderId="1" xfId="0" applyNumberFormat="1" applyFont="1" applyFill="1" applyBorder="1" applyAlignment="1">
      <alignment horizontal="center" vertical="center" wrapText="1"/>
    </xf>
    <xf numFmtId="0" fontId="15" fillId="3" borderId="6" xfId="0" applyNumberFormat="1" applyFont="1" applyFill="1" applyBorder="1" applyAlignment="1">
      <alignment horizontal="center" vertical="center" wrapText="1"/>
    </xf>
    <xf numFmtId="0" fontId="15" fillId="3" borderId="3" xfId="0" applyNumberFormat="1" applyFont="1" applyFill="1" applyBorder="1" applyAlignment="1">
      <alignment horizontal="center" vertical="center" wrapText="1"/>
    </xf>
    <xf numFmtId="0" fontId="5" fillId="3" borderId="7" xfId="0" applyNumberFormat="1" applyFont="1" applyFill="1" applyBorder="1" applyAlignment="1">
      <alignment horizontal="center" vertical="center" wrapText="1"/>
    </xf>
    <xf numFmtId="0" fontId="5" fillId="3" borderId="8"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0" fontId="5" fillId="3" borderId="11" xfId="0" applyNumberFormat="1" applyFont="1" applyFill="1" applyBorder="1" applyAlignment="1">
      <alignment horizontal="center" vertical="center" wrapText="1"/>
    </xf>
    <xf numFmtId="0" fontId="5" fillId="3" borderId="12" xfId="0" applyNumberFormat="1" applyFont="1" applyFill="1" applyBorder="1" applyAlignment="1">
      <alignment horizontal="center" vertical="center" wrapText="1"/>
    </xf>
    <xf numFmtId="0" fontId="5" fillId="3" borderId="13" xfId="0" applyNumberFormat="1" applyFont="1"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3" fillId="3"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5"/>
  <sheetViews>
    <sheetView tabSelected="1" view="pageBreakPreview" zoomScale="60" zoomScaleNormal="100" workbookViewId="0">
      <selection activeCell="Y7" sqref="Y7"/>
    </sheetView>
  </sheetViews>
  <sheetFormatPr defaultRowHeight="14.4" customHeight="1" x14ac:dyDescent="0.3"/>
  <cols>
    <col min="1" max="1" width="94.109375" style="16" customWidth="1"/>
    <col min="2" max="2" width="20.109375" customWidth="1"/>
    <col min="3" max="16" width="12.6640625" hidden="1" customWidth="1"/>
    <col min="17" max="17" width="8.6640625" customWidth="1"/>
    <col min="18" max="18" width="9" customWidth="1"/>
    <col min="19" max="19" width="7.5546875" customWidth="1"/>
    <col min="20" max="20" width="18.88671875" style="116" customWidth="1"/>
    <col min="21" max="21" width="21" customWidth="1"/>
    <col min="22" max="22" width="21.88671875" customWidth="1"/>
    <col min="24" max="26" width="11.5546875" customWidth="1"/>
  </cols>
  <sheetData>
    <row r="1" spans="1:26" ht="24" customHeight="1" x14ac:dyDescent="0.35">
      <c r="Q1" s="3"/>
      <c r="R1" s="3"/>
      <c r="S1" s="125" t="s">
        <v>175</v>
      </c>
      <c r="T1" s="126"/>
      <c r="U1" s="126"/>
      <c r="V1" s="126"/>
    </row>
    <row r="2" spans="1:26" ht="14.4" customHeight="1" x14ac:dyDescent="0.3">
      <c r="B2" s="127" t="s">
        <v>176</v>
      </c>
      <c r="C2" s="127"/>
      <c r="D2" s="127"/>
      <c r="E2" s="127"/>
      <c r="F2" s="127"/>
      <c r="G2" s="127"/>
      <c r="H2" s="127"/>
      <c r="I2" s="127"/>
      <c r="J2" s="127"/>
      <c r="K2" s="127"/>
      <c r="L2" s="127"/>
      <c r="M2" s="127"/>
      <c r="N2" s="127"/>
      <c r="O2" s="127"/>
      <c r="P2" s="127"/>
      <c r="Q2" s="127"/>
      <c r="R2" s="127"/>
      <c r="S2" s="127"/>
      <c r="T2" s="127"/>
      <c r="U2" s="127"/>
      <c r="V2" s="127"/>
    </row>
    <row r="3" spans="1:26" ht="24" customHeight="1" x14ac:dyDescent="0.3">
      <c r="B3" s="127"/>
      <c r="C3" s="127"/>
      <c r="D3" s="127"/>
      <c r="E3" s="127"/>
      <c r="F3" s="127"/>
      <c r="G3" s="127"/>
      <c r="H3" s="127"/>
      <c r="I3" s="127"/>
      <c r="J3" s="127"/>
      <c r="K3" s="127"/>
      <c r="L3" s="127"/>
      <c r="M3" s="127"/>
      <c r="N3" s="127"/>
      <c r="O3" s="127"/>
      <c r="P3" s="127"/>
      <c r="Q3" s="127"/>
      <c r="R3" s="127"/>
      <c r="S3" s="127"/>
      <c r="T3" s="127"/>
      <c r="U3" s="127"/>
      <c r="V3" s="127"/>
    </row>
    <row r="4" spans="1:26" ht="18" customHeight="1" x14ac:dyDescent="0.3">
      <c r="B4" s="127"/>
      <c r="C4" s="127"/>
      <c r="D4" s="127"/>
      <c r="E4" s="127"/>
      <c r="F4" s="127"/>
      <c r="G4" s="127"/>
      <c r="H4" s="127"/>
      <c r="I4" s="127"/>
      <c r="J4" s="127"/>
      <c r="K4" s="127"/>
      <c r="L4" s="127"/>
      <c r="M4" s="127"/>
      <c r="N4" s="127"/>
      <c r="O4" s="127"/>
      <c r="P4" s="127"/>
      <c r="Q4" s="127"/>
      <c r="R4" s="127"/>
      <c r="S4" s="127"/>
      <c r="T4" s="127"/>
      <c r="U4" s="127"/>
      <c r="V4" s="127"/>
    </row>
    <row r="5" spans="1:26" ht="24" customHeight="1" x14ac:dyDescent="0.3">
      <c r="A5" s="17"/>
      <c r="B5" s="127"/>
      <c r="C5" s="127"/>
      <c r="D5" s="127"/>
      <c r="E5" s="127"/>
      <c r="F5" s="127"/>
      <c r="G5" s="127"/>
      <c r="H5" s="127"/>
      <c r="I5" s="127"/>
      <c r="J5" s="127"/>
      <c r="K5" s="127"/>
      <c r="L5" s="127"/>
      <c r="M5" s="127"/>
      <c r="N5" s="127"/>
      <c r="O5" s="127"/>
      <c r="P5" s="127"/>
      <c r="Q5" s="127"/>
      <c r="R5" s="127"/>
      <c r="S5" s="127"/>
      <c r="T5" s="127"/>
      <c r="U5" s="127"/>
      <c r="V5" s="127"/>
    </row>
    <row r="6" spans="1:26" ht="18" x14ac:dyDescent="0.3">
      <c r="A6" s="17"/>
      <c r="B6" s="124"/>
      <c r="C6" s="124"/>
      <c r="D6" s="124"/>
      <c r="E6" s="124"/>
      <c r="F6" s="124"/>
      <c r="G6" s="124"/>
      <c r="H6" s="124"/>
      <c r="I6" s="124"/>
      <c r="J6" s="124"/>
      <c r="K6" s="124"/>
      <c r="L6" s="124"/>
      <c r="M6" s="124"/>
      <c r="N6" s="124"/>
      <c r="O6" s="124"/>
      <c r="P6" s="124"/>
      <c r="Q6" s="124"/>
      <c r="R6" s="124"/>
      <c r="S6" s="124"/>
      <c r="T6" s="124"/>
      <c r="U6" s="124"/>
      <c r="V6" s="124"/>
    </row>
    <row r="7" spans="1:26" ht="15.6" x14ac:dyDescent="0.3">
      <c r="A7" s="17"/>
      <c r="B7" s="1"/>
      <c r="C7" s="1"/>
      <c r="D7" s="1"/>
      <c r="E7" s="1"/>
      <c r="F7" s="1"/>
      <c r="G7" s="1"/>
      <c r="H7" s="1"/>
      <c r="I7" s="1"/>
      <c r="J7" s="1"/>
      <c r="K7" s="1"/>
      <c r="L7" s="1"/>
      <c r="M7" s="1"/>
      <c r="N7" s="1"/>
      <c r="O7" s="1"/>
      <c r="P7" s="1"/>
      <c r="Q7" s="1"/>
      <c r="R7" s="1"/>
      <c r="S7" s="1"/>
      <c r="T7" s="103"/>
      <c r="U7" s="2"/>
      <c r="V7" s="2"/>
    </row>
    <row r="8" spans="1:26" ht="85.5" customHeight="1" x14ac:dyDescent="0.3">
      <c r="A8" s="128" t="s">
        <v>174</v>
      </c>
      <c r="B8" s="128"/>
      <c r="C8" s="128"/>
      <c r="D8" s="128"/>
      <c r="E8" s="128"/>
      <c r="F8" s="128"/>
      <c r="G8" s="128"/>
      <c r="H8" s="128"/>
      <c r="I8" s="128"/>
      <c r="J8" s="128"/>
      <c r="K8" s="128"/>
      <c r="L8" s="128"/>
      <c r="M8" s="128"/>
      <c r="N8" s="128"/>
      <c r="O8" s="128"/>
      <c r="P8" s="128"/>
      <c r="Q8" s="128"/>
      <c r="R8" s="128"/>
      <c r="S8" s="128"/>
      <c r="T8" s="128"/>
      <c r="U8" s="128"/>
      <c r="V8" s="128"/>
      <c r="X8" s="118"/>
      <c r="Y8" s="118"/>
      <c r="Z8" s="118"/>
    </row>
    <row r="9" spans="1:26" ht="24.75" customHeight="1" x14ac:dyDescent="0.3">
      <c r="A9" s="18"/>
      <c r="B9" s="14"/>
      <c r="C9" s="14"/>
      <c r="D9" s="14"/>
      <c r="E9" s="14"/>
      <c r="F9" s="14"/>
      <c r="G9" s="14"/>
      <c r="H9" s="14"/>
      <c r="I9" s="14"/>
      <c r="J9" s="14"/>
      <c r="K9" s="14"/>
      <c r="L9" s="14"/>
      <c r="M9" s="14"/>
      <c r="N9" s="14"/>
      <c r="O9" s="14"/>
      <c r="P9" s="14"/>
      <c r="Q9" s="14"/>
      <c r="R9" s="14"/>
      <c r="S9" s="14"/>
      <c r="T9" s="15"/>
      <c r="U9" s="15"/>
      <c r="V9" s="15" t="s">
        <v>39</v>
      </c>
    </row>
    <row r="10" spans="1:26" ht="22.5" customHeight="1" x14ac:dyDescent="0.3">
      <c r="A10" s="129" t="s">
        <v>0</v>
      </c>
      <c r="B10" s="131" t="s">
        <v>1</v>
      </c>
      <c r="C10" s="132"/>
      <c r="D10" s="132"/>
      <c r="E10" s="132"/>
      <c r="F10" s="132"/>
      <c r="G10" s="132"/>
      <c r="H10" s="132"/>
      <c r="I10" s="132"/>
      <c r="J10" s="132"/>
      <c r="K10" s="132"/>
      <c r="L10" s="132"/>
      <c r="M10" s="132"/>
      <c r="N10" s="132"/>
      <c r="O10" s="132"/>
      <c r="P10" s="133"/>
      <c r="Q10" s="137" t="s">
        <v>2</v>
      </c>
      <c r="R10" s="137" t="s">
        <v>3</v>
      </c>
      <c r="S10" s="137" t="s">
        <v>5</v>
      </c>
      <c r="T10" s="139" t="s">
        <v>4</v>
      </c>
      <c r="U10" s="140"/>
      <c r="V10" s="141"/>
    </row>
    <row r="11" spans="1:26" ht="15" customHeight="1" x14ac:dyDescent="0.3">
      <c r="A11" s="130"/>
      <c r="B11" s="134"/>
      <c r="C11" s="135"/>
      <c r="D11" s="135"/>
      <c r="E11" s="135"/>
      <c r="F11" s="135"/>
      <c r="G11" s="135"/>
      <c r="H11" s="135"/>
      <c r="I11" s="135"/>
      <c r="J11" s="135"/>
      <c r="K11" s="135"/>
      <c r="L11" s="135"/>
      <c r="M11" s="135"/>
      <c r="N11" s="135"/>
      <c r="O11" s="135"/>
      <c r="P11" s="136"/>
      <c r="Q11" s="138"/>
      <c r="R11" s="138"/>
      <c r="S11" s="138"/>
      <c r="T11" s="142" t="s">
        <v>52</v>
      </c>
      <c r="U11" s="142" t="s">
        <v>172</v>
      </c>
      <c r="V11" s="142" t="s">
        <v>173</v>
      </c>
    </row>
    <row r="12" spans="1:26" ht="18.75" hidden="1" customHeight="1" x14ac:dyDescent="0.3">
      <c r="A12" s="130"/>
      <c r="B12" s="134"/>
      <c r="C12" s="135"/>
      <c r="D12" s="135"/>
      <c r="E12" s="135"/>
      <c r="F12" s="135"/>
      <c r="G12" s="135"/>
      <c r="H12" s="135"/>
      <c r="I12" s="135"/>
      <c r="J12" s="135"/>
      <c r="K12" s="135"/>
      <c r="L12" s="135"/>
      <c r="M12" s="135"/>
      <c r="N12" s="135"/>
      <c r="O12" s="135"/>
      <c r="P12" s="136"/>
      <c r="Q12" s="138"/>
      <c r="R12" s="138"/>
      <c r="S12" s="138"/>
      <c r="T12" s="138"/>
      <c r="U12" s="138"/>
      <c r="V12" s="138"/>
    </row>
    <row r="13" spans="1:26" x14ac:dyDescent="0.3">
      <c r="A13" s="130"/>
      <c r="B13" s="134"/>
      <c r="C13" s="135"/>
      <c r="D13" s="135"/>
      <c r="E13" s="135"/>
      <c r="F13" s="135"/>
      <c r="G13" s="135"/>
      <c r="H13" s="135"/>
      <c r="I13" s="135"/>
      <c r="J13" s="135"/>
      <c r="K13" s="135"/>
      <c r="L13" s="135"/>
      <c r="M13" s="135"/>
      <c r="N13" s="135"/>
      <c r="O13" s="135"/>
      <c r="P13" s="136"/>
      <c r="Q13" s="138"/>
      <c r="R13" s="138"/>
      <c r="S13" s="138"/>
      <c r="T13" s="138"/>
      <c r="U13" s="138"/>
      <c r="V13" s="138"/>
    </row>
    <row r="14" spans="1:26" s="7" customFormat="1" ht="54.75" customHeight="1" x14ac:dyDescent="0.3">
      <c r="A14" s="57" t="s">
        <v>62</v>
      </c>
      <c r="B14" s="11" t="s">
        <v>6</v>
      </c>
      <c r="C14" s="11"/>
      <c r="D14" s="11"/>
      <c r="E14" s="11"/>
      <c r="F14" s="11"/>
      <c r="G14" s="11"/>
      <c r="H14" s="11"/>
      <c r="I14" s="11"/>
      <c r="J14" s="11"/>
      <c r="K14" s="11"/>
      <c r="L14" s="11"/>
      <c r="M14" s="11"/>
      <c r="N14" s="11"/>
      <c r="O14" s="11"/>
      <c r="P14" s="11"/>
      <c r="Q14" s="92"/>
      <c r="R14" s="11"/>
      <c r="S14" s="11"/>
      <c r="T14" s="93">
        <f>T16</f>
        <v>1</v>
      </c>
      <c r="U14" s="93">
        <f>U16</f>
        <v>10</v>
      </c>
      <c r="V14" s="93">
        <f>V16</f>
        <v>5</v>
      </c>
    </row>
    <row r="15" spans="1:26" s="7" customFormat="1" ht="54.75" customHeight="1" x14ac:dyDescent="0.3">
      <c r="A15" s="54" t="s">
        <v>63</v>
      </c>
      <c r="B15" s="26" t="s">
        <v>161</v>
      </c>
      <c r="C15" s="34"/>
      <c r="D15" s="34"/>
      <c r="E15" s="34"/>
      <c r="F15" s="34"/>
      <c r="G15" s="34"/>
      <c r="H15" s="34"/>
      <c r="I15" s="34"/>
      <c r="J15" s="34"/>
      <c r="K15" s="34"/>
      <c r="L15" s="34"/>
      <c r="M15" s="34"/>
      <c r="N15" s="34"/>
      <c r="O15" s="34"/>
      <c r="P15" s="34"/>
      <c r="Q15" s="35"/>
      <c r="R15" s="34"/>
      <c r="S15" s="34"/>
      <c r="T15" s="104">
        <f t="shared" ref="T15:V16" si="0">T16</f>
        <v>1</v>
      </c>
      <c r="U15" s="73">
        <f t="shared" si="0"/>
        <v>10</v>
      </c>
      <c r="V15" s="73">
        <f t="shared" si="0"/>
        <v>5</v>
      </c>
    </row>
    <row r="16" spans="1:26" s="7" customFormat="1" ht="54.75" customHeight="1" x14ac:dyDescent="0.3">
      <c r="A16" s="54" t="s">
        <v>63</v>
      </c>
      <c r="B16" s="26" t="s">
        <v>64</v>
      </c>
      <c r="C16" s="34"/>
      <c r="D16" s="34"/>
      <c r="E16" s="34"/>
      <c r="F16" s="34"/>
      <c r="G16" s="34"/>
      <c r="H16" s="34"/>
      <c r="I16" s="34"/>
      <c r="J16" s="34"/>
      <c r="K16" s="34"/>
      <c r="L16" s="34"/>
      <c r="M16" s="34"/>
      <c r="N16" s="34"/>
      <c r="O16" s="34"/>
      <c r="P16" s="34"/>
      <c r="Q16" s="35"/>
      <c r="R16" s="34"/>
      <c r="S16" s="34"/>
      <c r="T16" s="104">
        <f t="shared" si="0"/>
        <v>1</v>
      </c>
      <c r="U16" s="73">
        <f t="shared" si="0"/>
        <v>10</v>
      </c>
      <c r="V16" s="73">
        <f t="shared" si="0"/>
        <v>5</v>
      </c>
    </row>
    <row r="17" spans="1:27" s="7" customFormat="1" ht="54.75" customHeight="1" x14ac:dyDescent="0.3">
      <c r="A17" s="90" t="s">
        <v>65</v>
      </c>
      <c r="B17" s="25" t="s">
        <v>66</v>
      </c>
      <c r="C17" s="36"/>
      <c r="D17" s="36"/>
      <c r="E17" s="36"/>
      <c r="F17" s="36"/>
      <c r="G17" s="36"/>
      <c r="H17" s="36"/>
      <c r="I17" s="36"/>
      <c r="J17" s="36"/>
      <c r="K17" s="36"/>
      <c r="L17" s="36"/>
      <c r="M17" s="36"/>
      <c r="N17" s="36"/>
      <c r="O17" s="36"/>
      <c r="P17" s="36"/>
      <c r="Q17" s="37">
        <v>240</v>
      </c>
      <c r="R17" s="36" t="s">
        <v>7</v>
      </c>
      <c r="S17" s="36" t="s">
        <v>8</v>
      </c>
      <c r="T17" s="102">
        <v>1</v>
      </c>
      <c r="U17" s="40">
        <v>10</v>
      </c>
      <c r="V17" s="40">
        <v>5</v>
      </c>
    </row>
    <row r="18" spans="1:27" s="7" customFormat="1" ht="54.75" customHeight="1" x14ac:dyDescent="0.3">
      <c r="A18" s="57" t="s">
        <v>48</v>
      </c>
      <c r="B18" s="11" t="s">
        <v>9</v>
      </c>
      <c r="C18" s="11"/>
      <c r="D18" s="11"/>
      <c r="E18" s="11"/>
      <c r="F18" s="11"/>
      <c r="G18" s="11"/>
      <c r="H18" s="11"/>
      <c r="I18" s="11"/>
      <c r="J18" s="11"/>
      <c r="K18" s="11"/>
      <c r="L18" s="11"/>
      <c r="M18" s="11"/>
      <c r="N18" s="11"/>
      <c r="O18" s="11"/>
      <c r="P18" s="11"/>
      <c r="Q18" s="92"/>
      <c r="R18" s="11"/>
      <c r="S18" s="11"/>
      <c r="T18" s="93">
        <f>T19+T21+T23</f>
        <v>150</v>
      </c>
      <c r="U18" s="94">
        <f>U19+U21+U23</f>
        <v>460</v>
      </c>
      <c r="V18" s="94">
        <f>V19+V21+V23</f>
        <v>15</v>
      </c>
    </row>
    <row r="19" spans="1:27" s="7" customFormat="1" ht="54.75" customHeight="1" x14ac:dyDescent="0.3">
      <c r="A19" s="88" t="s">
        <v>67</v>
      </c>
      <c r="B19" s="4" t="s">
        <v>68</v>
      </c>
      <c r="C19" s="4"/>
      <c r="D19" s="4"/>
      <c r="E19" s="4"/>
      <c r="F19" s="4"/>
      <c r="G19" s="4"/>
      <c r="H19" s="4"/>
      <c r="I19" s="4"/>
      <c r="J19" s="4"/>
      <c r="K19" s="4"/>
      <c r="L19" s="4"/>
      <c r="M19" s="4"/>
      <c r="N19" s="4"/>
      <c r="O19" s="4"/>
      <c r="P19" s="4"/>
      <c r="Q19" s="5"/>
      <c r="R19" s="4"/>
      <c r="S19" s="4"/>
      <c r="T19" s="105">
        <f>T20</f>
        <v>50</v>
      </c>
      <c r="U19" s="76">
        <f>U20</f>
        <v>160</v>
      </c>
      <c r="V19" s="76">
        <f>V20</f>
        <v>5</v>
      </c>
    </row>
    <row r="20" spans="1:27" s="7" customFormat="1" ht="54.75" customHeight="1" x14ac:dyDescent="0.3">
      <c r="A20" s="67" t="s">
        <v>71</v>
      </c>
      <c r="B20" s="91" t="s">
        <v>72</v>
      </c>
      <c r="C20" s="36"/>
      <c r="D20" s="36"/>
      <c r="E20" s="36"/>
      <c r="F20" s="36"/>
      <c r="G20" s="36"/>
      <c r="H20" s="36"/>
      <c r="I20" s="36"/>
      <c r="J20" s="36"/>
      <c r="K20" s="36"/>
      <c r="L20" s="36"/>
      <c r="M20" s="36"/>
      <c r="N20" s="36"/>
      <c r="O20" s="36"/>
      <c r="P20" s="36"/>
      <c r="Q20" s="37">
        <v>240</v>
      </c>
      <c r="R20" s="36" t="s">
        <v>12</v>
      </c>
      <c r="S20" s="36" t="s">
        <v>13</v>
      </c>
      <c r="T20" s="102">
        <v>50</v>
      </c>
      <c r="U20" s="40">
        <v>160</v>
      </c>
      <c r="V20" s="40">
        <v>5</v>
      </c>
    </row>
    <row r="21" spans="1:27" s="7" customFormat="1" ht="54.75" customHeight="1" x14ac:dyDescent="0.3">
      <c r="A21" s="88" t="s">
        <v>73</v>
      </c>
      <c r="B21" s="24" t="s">
        <v>74</v>
      </c>
      <c r="C21" s="4"/>
      <c r="D21" s="4"/>
      <c r="E21" s="4"/>
      <c r="F21" s="4"/>
      <c r="G21" s="4"/>
      <c r="H21" s="4"/>
      <c r="I21" s="4"/>
      <c r="J21" s="4"/>
      <c r="K21" s="4"/>
      <c r="L21" s="4"/>
      <c r="M21" s="4"/>
      <c r="N21" s="4"/>
      <c r="O21" s="4"/>
      <c r="P21" s="4"/>
      <c r="Q21" s="5"/>
      <c r="R21" s="4"/>
      <c r="S21" s="4"/>
      <c r="T21" s="105">
        <f>T22</f>
        <v>50</v>
      </c>
      <c r="U21" s="75">
        <f>U22</f>
        <v>200</v>
      </c>
      <c r="V21" s="75">
        <f>V22</f>
        <v>5</v>
      </c>
    </row>
    <row r="22" spans="1:27" s="7" customFormat="1" ht="54.75" customHeight="1" x14ac:dyDescent="0.3">
      <c r="A22" s="58" t="s">
        <v>75</v>
      </c>
      <c r="B22" s="27" t="s">
        <v>76</v>
      </c>
      <c r="C22" s="38"/>
      <c r="D22" s="38"/>
      <c r="E22" s="38"/>
      <c r="F22" s="38"/>
      <c r="G22" s="38"/>
      <c r="H22" s="38"/>
      <c r="I22" s="38"/>
      <c r="J22" s="38"/>
      <c r="K22" s="38"/>
      <c r="L22" s="38"/>
      <c r="M22" s="38"/>
      <c r="N22" s="38"/>
      <c r="O22" s="38"/>
      <c r="P22" s="38"/>
      <c r="Q22" s="39">
        <v>240</v>
      </c>
      <c r="R22" s="38" t="s">
        <v>12</v>
      </c>
      <c r="S22" s="38" t="s">
        <v>13</v>
      </c>
      <c r="T22" s="106">
        <v>50</v>
      </c>
      <c r="U22" s="78">
        <v>200</v>
      </c>
      <c r="V22" s="78">
        <v>5</v>
      </c>
    </row>
    <row r="23" spans="1:27" s="7" customFormat="1" ht="54.75" customHeight="1" x14ac:dyDescent="0.3">
      <c r="A23" s="66" t="s">
        <v>69</v>
      </c>
      <c r="B23" s="25" t="s">
        <v>70</v>
      </c>
      <c r="C23" s="36"/>
      <c r="D23" s="36"/>
      <c r="E23" s="36"/>
      <c r="F23" s="36"/>
      <c r="G23" s="36"/>
      <c r="H23" s="36"/>
      <c r="I23" s="36"/>
      <c r="J23" s="36"/>
      <c r="K23" s="36"/>
      <c r="L23" s="36"/>
      <c r="M23" s="36"/>
      <c r="N23" s="36"/>
      <c r="O23" s="36"/>
      <c r="P23" s="36"/>
      <c r="Q23" s="37">
        <v>240</v>
      </c>
      <c r="R23" s="36" t="s">
        <v>12</v>
      </c>
      <c r="S23" s="36" t="s">
        <v>13</v>
      </c>
      <c r="T23" s="107">
        <v>50</v>
      </c>
      <c r="U23" s="40">
        <v>100</v>
      </c>
      <c r="V23" s="40">
        <v>5</v>
      </c>
    </row>
    <row r="24" spans="1:27" s="7" customFormat="1" ht="54.75" customHeight="1" x14ac:dyDescent="0.3">
      <c r="A24" s="57" t="s">
        <v>49</v>
      </c>
      <c r="B24" s="11" t="s">
        <v>14</v>
      </c>
      <c r="C24" s="11"/>
      <c r="D24" s="11"/>
      <c r="E24" s="11"/>
      <c r="F24" s="11"/>
      <c r="G24" s="11"/>
      <c r="H24" s="11"/>
      <c r="I24" s="11"/>
      <c r="J24" s="11"/>
      <c r="K24" s="11"/>
      <c r="L24" s="11"/>
      <c r="M24" s="11"/>
      <c r="N24" s="11"/>
      <c r="O24" s="11"/>
      <c r="P24" s="11"/>
      <c r="Q24" s="92"/>
      <c r="R24" s="11"/>
      <c r="S24" s="11"/>
      <c r="T24" s="93">
        <f>T25+T29</f>
        <v>498</v>
      </c>
      <c r="U24" s="94">
        <f>U25</f>
        <v>898.9</v>
      </c>
      <c r="V24" s="94">
        <f>V26+V29+V27+V28</f>
        <v>894</v>
      </c>
      <c r="AA24" s="7" t="s">
        <v>59</v>
      </c>
    </row>
    <row r="25" spans="1:27" s="7" customFormat="1" ht="54.75" customHeight="1" x14ac:dyDescent="0.3">
      <c r="A25" s="89" t="s">
        <v>77</v>
      </c>
      <c r="B25" s="26" t="s">
        <v>78</v>
      </c>
      <c r="C25" s="34"/>
      <c r="D25" s="34"/>
      <c r="E25" s="34"/>
      <c r="F25" s="34"/>
      <c r="G25" s="34"/>
      <c r="H25" s="34"/>
      <c r="I25" s="34"/>
      <c r="J25" s="34"/>
      <c r="K25" s="34"/>
      <c r="L25" s="34"/>
      <c r="M25" s="34"/>
      <c r="N25" s="34"/>
      <c r="O25" s="34"/>
      <c r="P25" s="34"/>
      <c r="Q25" s="35"/>
      <c r="R25" s="34"/>
      <c r="S25" s="34"/>
      <c r="T25" s="108">
        <f>T26+T27+T28</f>
        <v>490</v>
      </c>
      <c r="U25" s="74">
        <f>U26+U27+U31+U30+U28</f>
        <v>898.9</v>
      </c>
      <c r="V25" s="74">
        <f>V26+V27+V28</f>
        <v>884</v>
      </c>
    </row>
    <row r="26" spans="1:27" s="7" customFormat="1" ht="54.75" customHeight="1" x14ac:dyDescent="0.3">
      <c r="A26" s="68" t="s">
        <v>79</v>
      </c>
      <c r="B26" s="22" t="s">
        <v>80</v>
      </c>
      <c r="C26" s="4"/>
      <c r="D26" s="4"/>
      <c r="E26" s="4"/>
      <c r="F26" s="4"/>
      <c r="G26" s="4"/>
      <c r="H26" s="4"/>
      <c r="I26" s="4"/>
      <c r="J26" s="4"/>
      <c r="K26" s="4"/>
      <c r="L26" s="4"/>
      <c r="M26" s="4"/>
      <c r="N26" s="4"/>
      <c r="O26" s="4"/>
      <c r="P26" s="4"/>
      <c r="Q26" s="5">
        <v>240</v>
      </c>
      <c r="R26" s="4" t="s">
        <v>12</v>
      </c>
      <c r="S26" s="4" t="s">
        <v>41</v>
      </c>
      <c r="T26" s="76">
        <v>450</v>
      </c>
      <c r="U26" s="76">
        <v>848.9</v>
      </c>
      <c r="V26" s="76">
        <v>880</v>
      </c>
    </row>
    <row r="27" spans="1:27" s="7" customFormat="1" ht="54.75" customHeight="1" x14ac:dyDescent="0.3">
      <c r="A27" s="53" t="s">
        <v>81</v>
      </c>
      <c r="B27" s="22" t="s">
        <v>82</v>
      </c>
      <c r="C27" s="4"/>
      <c r="D27" s="4"/>
      <c r="E27" s="4"/>
      <c r="F27" s="4"/>
      <c r="G27" s="4"/>
      <c r="H27" s="4"/>
      <c r="I27" s="4"/>
      <c r="J27" s="4"/>
      <c r="K27" s="4"/>
      <c r="L27" s="4"/>
      <c r="M27" s="4"/>
      <c r="N27" s="4"/>
      <c r="O27" s="4"/>
      <c r="P27" s="4"/>
      <c r="Q27" s="5">
        <v>240</v>
      </c>
      <c r="R27" s="4" t="s">
        <v>12</v>
      </c>
      <c r="S27" s="4" t="s">
        <v>41</v>
      </c>
      <c r="T27" s="6">
        <v>5</v>
      </c>
      <c r="U27" s="76">
        <v>10</v>
      </c>
      <c r="V27" s="76">
        <v>2</v>
      </c>
    </row>
    <row r="28" spans="1:27" s="7" customFormat="1" ht="54.75" customHeight="1" x14ac:dyDescent="0.3">
      <c r="A28" s="53" t="s">
        <v>167</v>
      </c>
      <c r="B28" s="22" t="s">
        <v>159</v>
      </c>
      <c r="C28" s="4"/>
      <c r="D28" s="4"/>
      <c r="E28" s="4"/>
      <c r="F28" s="4"/>
      <c r="G28" s="4"/>
      <c r="H28" s="4"/>
      <c r="I28" s="4"/>
      <c r="J28" s="4"/>
      <c r="K28" s="4"/>
      <c r="L28" s="4"/>
      <c r="M28" s="4"/>
      <c r="N28" s="4"/>
      <c r="O28" s="4"/>
      <c r="P28" s="4"/>
      <c r="Q28" s="5">
        <v>240</v>
      </c>
      <c r="R28" s="4" t="s">
        <v>12</v>
      </c>
      <c r="S28" s="4" t="s">
        <v>41</v>
      </c>
      <c r="T28" s="6">
        <v>35</v>
      </c>
      <c r="U28" s="76">
        <v>25</v>
      </c>
      <c r="V28" s="76">
        <v>2</v>
      </c>
    </row>
    <row r="29" spans="1:27" s="7" customFormat="1" ht="54.75" customHeight="1" x14ac:dyDescent="0.3">
      <c r="A29" s="53" t="s">
        <v>83</v>
      </c>
      <c r="B29" s="22" t="s">
        <v>84</v>
      </c>
      <c r="C29" s="4"/>
      <c r="D29" s="4"/>
      <c r="E29" s="4"/>
      <c r="F29" s="4"/>
      <c r="G29" s="4"/>
      <c r="H29" s="4"/>
      <c r="I29" s="4"/>
      <c r="J29" s="4"/>
      <c r="K29" s="4"/>
      <c r="L29" s="4"/>
      <c r="M29" s="4"/>
      <c r="N29" s="4"/>
      <c r="O29" s="4"/>
      <c r="P29" s="4"/>
      <c r="Q29" s="5"/>
      <c r="R29" s="4"/>
      <c r="S29" s="4"/>
      <c r="T29" s="6">
        <f>T30+T31</f>
        <v>8</v>
      </c>
      <c r="U29" s="76">
        <f>U30+U31</f>
        <v>15</v>
      </c>
      <c r="V29" s="76">
        <f>V30+V31</f>
        <v>10</v>
      </c>
    </row>
    <row r="30" spans="1:27" s="7" customFormat="1" ht="54.75" customHeight="1" x14ac:dyDescent="0.3">
      <c r="A30" s="60" t="s">
        <v>86</v>
      </c>
      <c r="B30" s="22" t="s">
        <v>85</v>
      </c>
      <c r="C30" s="4"/>
      <c r="D30" s="4"/>
      <c r="E30" s="4"/>
      <c r="F30" s="4"/>
      <c r="G30" s="4"/>
      <c r="H30" s="4"/>
      <c r="I30" s="4"/>
      <c r="J30" s="4"/>
      <c r="K30" s="4"/>
      <c r="L30" s="4"/>
      <c r="M30" s="4"/>
      <c r="N30" s="4"/>
      <c r="O30" s="4"/>
      <c r="P30" s="4"/>
      <c r="Q30" s="5">
        <v>240</v>
      </c>
      <c r="R30" s="4" t="s">
        <v>12</v>
      </c>
      <c r="S30" s="4" t="s">
        <v>41</v>
      </c>
      <c r="T30" s="109">
        <v>5</v>
      </c>
      <c r="U30" s="76">
        <v>5</v>
      </c>
      <c r="V30" s="76">
        <v>5</v>
      </c>
    </row>
    <row r="31" spans="1:27" s="7" customFormat="1" ht="54.75" customHeight="1" x14ac:dyDescent="0.3">
      <c r="A31" s="69" t="s">
        <v>87</v>
      </c>
      <c r="B31" s="28" t="s">
        <v>88</v>
      </c>
      <c r="C31" s="49"/>
      <c r="D31" s="49"/>
      <c r="E31" s="49"/>
      <c r="F31" s="49"/>
      <c r="G31" s="49"/>
      <c r="H31" s="49"/>
      <c r="I31" s="49"/>
      <c r="J31" s="49"/>
      <c r="K31" s="49"/>
      <c r="L31" s="49"/>
      <c r="M31" s="49"/>
      <c r="N31" s="49"/>
      <c r="O31" s="49"/>
      <c r="P31" s="49"/>
      <c r="Q31" s="70">
        <v>240</v>
      </c>
      <c r="R31" s="71" t="s">
        <v>12</v>
      </c>
      <c r="S31" s="71" t="s">
        <v>13</v>
      </c>
      <c r="T31" s="110">
        <v>3</v>
      </c>
      <c r="U31" s="72">
        <v>10</v>
      </c>
      <c r="V31" s="72">
        <v>5</v>
      </c>
    </row>
    <row r="32" spans="1:27" s="7" customFormat="1" ht="54.75" customHeight="1" x14ac:dyDescent="0.3">
      <c r="A32" s="95" t="s">
        <v>60</v>
      </c>
      <c r="B32" s="96" t="s">
        <v>47</v>
      </c>
      <c r="C32" s="11"/>
      <c r="D32" s="11"/>
      <c r="E32" s="11"/>
      <c r="F32" s="11"/>
      <c r="G32" s="11"/>
      <c r="H32" s="11"/>
      <c r="I32" s="11"/>
      <c r="J32" s="11"/>
      <c r="K32" s="11"/>
      <c r="L32" s="11"/>
      <c r="M32" s="11"/>
      <c r="N32" s="11"/>
      <c r="O32" s="11"/>
      <c r="P32" s="11"/>
      <c r="Q32" s="92"/>
      <c r="R32" s="11"/>
      <c r="S32" s="11"/>
      <c r="T32" s="93">
        <f>T33+T35</f>
        <v>51</v>
      </c>
      <c r="U32" s="94">
        <f>U33+U35</f>
        <v>25</v>
      </c>
      <c r="V32" s="94">
        <f>V33+V36</f>
        <v>25</v>
      </c>
    </row>
    <row r="33" spans="1:29" s="7" customFormat="1" ht="54.75" customHeight="1" x14ac:dyDescent="0.3">
      <c r="A33" s="61" t="s">
        <v>89</v>
      </c>
      <c r="B33" s="26" t="s">
        <v>90</v>
      </c>
      <c r="C33" s="34"/>
      <c r="D33" s="34"/>
      <c r="E33" s="34"/>
      <c r="F33" s="34"/>
      <c r="G33" s="34"/>
      <c r="H33" s="34"/>
      <c r="I33" s="34"/>
      <c r="J33" s="34"/>
      <c r="K33" s="34"/>
      <c r="L33" s="34"/>
      <c r="M33" s="34"/>
      <c r="N33" s="34"/>
      <c r="O33" s="34"/>
      <c r="P33" s="34"/>
      <c r="Q33" s="35"/>
      <c r="R33" s="34"/>
      <c r="S33" s="34"/>
      <c r="T33" s="104">
        <v>50</v>
      </c>
      <c r="U33" s="73">
        <f>U34+U36</f>
        <v>25</v>
      </c>
      <c r="V33" s="73">
        <f>V34+V36</f>
        <v>25</v>
      </c>
      <c r="AC33" s="100"/>
    </row>
    <row r="34" spans="1:29" s="7" customFormat="1" ht="54.75" customHeight="1" x14ac:dyDescent="0.3">
      <c r="A34" s="68" t="s">
        <v>91</v>
      </c>
      <c r="B34" s="22" t="s">
        <v>92</v>
      </c>
      <c r="C34" s="4"/>
      <c r="D34" s="4"/>
      <c r="E34" s="4"/>
      <c r="F34" s="4"/>
      <c r="G34" s="4"/>
      <c r="H34" s="4"/>
      <c r="I34" s="4"/>
      <c r="J34" s="4"/>
      <c r="K34" s="4"/>
      <c r="L34" s="4"/>
      <c r="M34" s="4"/>
      <c r="N34" s="4"/>
      <c r="O34" s="4"/>
      <c r="P34" s="4"/>
      <c r="Q34" s="5">
        <v>240</v>
      </c>
      <c r="R34" s="4" t="s">
        <v>8</v>
      </c>
      <c r="S34" s="4" t="s">
        <v>10</v>
      </c>
      <c r="T34" s="6">
        <v>50</v>
      </c>
      <c r="U34" s="76">
        <v>25</v>
      </c>
      <c r="V34" s="76">
        <v>25</v>
      </c>
      <c r="AC34" s="100"/>
    </row>
    <row r="35" spans="1:29" s="7" customFormat="1" ht="54.75" customHeight="1" x14ac:dyDescent="0.3">
      <c r="A35" s="67" t="s">
        <v>93</v>
      </c>
      <c r="B35" s="25" t="s">
        <v>94</v>
      </c>
      <c r="C35" s="36"/>
      <c r="D35" s="36"/>
      <c r="E35" s="36"/>
      <c r="F35" s="36"/>
      <c r="G35" s="36"/>
      <c r="H35" s="36"/>
      <c r="I35" s="36"/>
      <c r="J35" s="36"/>
      <c r="K35" s="36"/>
      <c r="L35" s="36"/>
      <c r="M35" s="36"/>
      <c r="N35" s="36"/>
      <c r="O35" s="36"/>
      <c r="P35" s="36"/>
      <c r="Q35" s="37"/>
      <c r="R35" s="36"/>
      <c r="S35" s="36"/>
      <c r="T35" s="102">
        <f>T36</f>
        <v>1</v>
      </c>
      <c r="U35" s="40">
        <v>0</v>
      </c>
      <c r="V35" s="40">
        <v>0</v>
      </c>
    </row>
    <row r="36" spans="1:29" s="7" customFormat="1" ht="54.75" customHeight="1" x14ac:dyDescent="0.3">
      <c r="A36" s="55" t="s">
        <v>95</v>
      </c>
      <c r="B36" s="25" t="s">
        <v>96</v>
      </c>
      <c r="C36" s="36"/>
      <c r="D36" s="36"/>
      <c r="E36" s="36"/>
      <c r="F36" s="36"/>
      <c r="G36" s="36"/>
      <c r="H36" s="36"/>
      <c r="I36" s="36"/>
      <c r="J36" s="36"/>
      <c r="K36" s="36"/>
      <c r="L36" s="36"/>
      <c r="M36" s="36"/>
      <c r="N36" s="36"/>
      <c r="O36" s="36"/>
      <c r="P36" s="36"/>
      <c r="Q36" s="37">
        <v>240</v>
      </c>
      <c r="R36" s="36" t="s">
        <v>8</v>
      </c>
      <c r="S36" s="36" t="s">
        <v>31</v>
      </c>
      <c r="T36" s="102">
        <v>1</v>
      </c>
      <c r="U36" s="40">
        <v>0</v>
      </c>
      <c r="V36" s="40">
        <v>0</v>
      </c>
    </row>
    <row r="37" spans="1:29" s="7" customFormat="1" ht="54.75" customHeight="1" x14ac:dyDescent="0.3">
      <c r="A37" s="57" t="s">
        <v>97</v>
      </c>
      <c r="B37" s="11" t="s">
        <v>15</v>
      </c>
      <c r="C37" s="11"/>
      <c r="D37" s="11"/>
      <c r="E37" s="11"/>
      <c r="F37" s="11"/>
      <c r="G37" s="11"/>
      <c r="H37" s="11"/>
      <c r="I37" s="11"/>
      <c r="J37" s="11"/>
      <c r="K37" s="11"/>
      <c r="L37" s="11"/>
      <c r="M37" s="11"/>
      <c r="N37" s="11"/>
      <c r="O37" s="11"/>
      <c r="P37" s="11"/>
      <c r="Q37" s="92"/>
      <c r="R37" s="11"/>
      <c r="S37" s="11"/>
      <c r="T37" s="93">
        <f>T38</f>
        <v>602</v>
      </c>
      <c r="U37" s="94">
        <f>U38</f>
        <v>149</v>
      </c>
      <c r="V37" s="94">
        <f>V38</f>
        <v>120</v>
      </c>
    </row>
    <row r="38" spans="1:29" s="7" customFormat="1" ht="54.75" customHeight="1" x14ac:dyDescent="0.3">
      <c r="A38" s="54" t="s">
        <v>98</v>
      </c>
      <c r="B38" s="26" t="s">
        <v>99</v>
      </c>
      <c r="C38" s="34"/>
      <c r="D38" s="34"/>
      <c r="E38" s="34"/>
      <c r="F38" s="34"/>
      <c r="G38" s="34"/>
      <c r="H38" s="34"/>
      <c r="I38" s="34"/>
      <c r="J38" s="34"/>
      <c r="K38" s="34"/>
      <c r="L38" s="34"/>
      <c r="M38" s="34"/>
      <c r="N38" s="34"/>
      <c r="O38" s="34"/>
      <c r="P38" s="34"/>
      <c r="Q38" s="35"/>
      <c r="R38" s="34"/>
      <c r="S38" s="34"/>
      <c r="T38" s="104">
        <f>T39+T40</f>
        <v>602</v>
      </c>
      <c r="U38" s="73">
        <f>U39+U40</f>
        <v>149</v>
      </c>
      <c r="V38" s="73">
        <f>V39+V40</f>
        <v>120</v>
      </c>
    </row>
    <row r="39" spans="1:29" s="7" customFormat="1" ht="54.75" customHeight="1" x14ac:dyDescent="0.35">
      <c r="A39" s="63" t="s">
        <v>100</v>
      </c>
      <c r="B39" s="24" t="s">
        <v>101</v>
      </c>
      <c r="C39" s="9" t="s">
        <v>12</v>
      </c>
      <c r="D39" s="9" t="s">
        <v>42</v>
      </c>
      <c r="E39" s="9"/>
      <c r="F39" s="9"/>
      <c r="G39" s="9"/>
      <c r="H39" s="9"/>
      <c r="I39" s="9"/>
      <c r="J39" s="9"/>
      <c r="K39" s="9"/>
      <c r="L39" s="9"/>
      <c r="M39" s="9"/>
      <c r="N39" s="9"/>
      <c r="O39" s="9"/>
      <c r="P39" s="9"/>
      <c r="Q39" s="10" t="s">
        <v>43</v>
      </c>
      <c r="R39" s="10" t="s">
        <v>8</v>
      </c>
      <c r="S39" s="10" t="s">
        <v>12</v>
      </c>
      <c r="T39" s="111">
        <v>2</v>
      </c>
      <c r="U39" s="79">
        <v>60</v>
      </c>
      <c r="V39" s="79">
        <v>20</v>
      </c>
    </row>
    <row r="40" spans="1:29" s="7" customFormat="1" ht="54.75" customHeight="1" x14ac:dyDescent="0.3">
      <c r="A40" s="55" t="s">
        <v>102</v>
      </c>
      <c r="B40" s="25" t="s">
        <v>103</v>
      </c>
      <c r="C40" s="36"/>
      <c r="D40" s="36"/>
      <c r="E40" s="36"/>
      <c r="F40" s="36"/>
      <c r="G40" s="36"/>
      <c r="H40" s="36"/>
      <c r="I40" s="36"/>
      <c r="J40" s="36"/>
      <c r="K40" s="36"/>
      <c r="L40" s="36"/>
      <c r="M40" s="36"/>
      <c r="N40" s="36"/>
      <c r="O40" s="36"/>
      <c r="P40" s="36"/>
      <c r="Q40" s="37">
        <v>240</v>
      </c>
      <c r="R40" s="36" t="s">
        <v>8</v>
      </c>
      <c r="S40" s="36" t="s">
        <v>12</v>
      </c>
      <c r="T40" s="102">
        <v>600</v>
      </c>
      <c r="U40" s="40">
        <v>89</v>
      </c>
      <c r="V40" s="40">
        <v>100</v>
      </c>
    </row>
    <row r="41" spans="1:29" s="7" customFormat="1" ht="54.75" customHeight="1" x14ac:dyDescent="0.3">
      <c r="A41" s="57" t="s">
        <v>104</v>
      </c>
      <c r="B41" s="11" t="s">
        <v>16</v>
      </c>
      <c r="C41" s="11"/>
      <c r="D41" s="11"/>
      <c r="E41" s="11"/>
      <c r="F41" s="11"/>
      <c r="G41" s="11"/>
      <c r="H41" s="11"/>
      <c r="I41" s="11"/>
      <c r="J41" s="11"/>
      <c r="K41" s="11"/>
      <c r="L41" s="11"/>
      <c r="M41" s="11"/>
      <c r="N41" s="11"/>
      <c r="O41" s="11"/>
      <c r="P41" s="11"/>
      <c r="Q41" s="92"/>
      <c r="R41" s="11"/>
      <c r="S41" s="11"/>
      <c r="T41" s="93">
        <f>T42</f>
        <v>2</v>
      </c>
      <c r="U41" s="94">
        <f>U42</f>
        <v>120</v>
      </c>
      <c r="V41" s="94">
        <f>V42</f>
        <v>0</v>
      </c>
    </row>
    <row r="42" spans="1:29" s="7" customFormat="1" ht="54.75" customHeight="1" x14ac:dyDescent="0.3">
      <c r="A42" s="54" t="s">
        <v>105</v>
      </c>
      <c r="B42" s="26" t="s">
        <v>106</v>
      </c>
      <c r="C42" s="34"/>
      <c r="D42" s="34"/>
      <c r="E42" s="34"/>
      <c r="F42" s="34"/>
      <c r="G42" s="34"/>
      <c r="H42" s="34"/>
      <c r="I42" s="34"/>
      <c r="J42" s="34"/>
      <c r="K42" s="34"/>
      <c r="L42" s="34"/>
      <c r="M42" s="34"/>
      <c r="N42" s="34"/>
      <c r="O42" s="34"/>
      <c r="P42" s="34"/>
      <c r="Q42" s="35"/>
      <c r="R42" s="34"/>
      <c r="S42" s="34"/>
      <c r="T42" s="104">
        <f>T43+T44</f>
        <v>2</v>
      </c>
      <c r="U42" s="73">
        <f>U43+U44</f>
        <v>120</v>
      </c>
      <c r="V42" s="73">
        <f>V43+V44</f>
        <v>0</v>
      </c>
    </row>
    <row r="43" spans="1:29" s="7" customFormat="1" ht="54.75" customHeight="1" x14ac:dyDescent="0.3">
      <c r="A43" s="62" t="s">
        <v>107</v>
      </c>
      <c r="B43" s="22" t="s">
        <v>108</v>
      </c>
      <c r="C43" s="4"/>
      <c r="D43" s="4"/>
      <c r="E43" s="4"/>
      <c r="F43" s="4"/>
      <c r="G43" s="4"/>
      <c r="H43" s="4"/>
      <c r="I43" s="4"/>
      <c r="J43" s="4"/>
      <c r="K43" s="4"/>
      <c r="L43" s="4"/>
      <c r="M43" s="4"/>
      <c r="N43" s="4"/>
      <c r="O43" s="4"/>
      <c r="P43" s="4"/>
      <c r="Q43" s="5">
        <v>240</v>
      </c>
      <c r="R43" s="4" t="s">
        <v>8</v>
      </c>
      <c r="S43" s="4" t="s">
        <v>12</v>
      </c>
      <c r="T43" s="6">
        <v>1</v>
      </c>
      <c r="U43" s="76">
        <v>70</v>
      </c>
      <c r="V43" s="76">
        <v>0</v>
      </c>
    </row>
    <row r="44" spans="1:29" s="7" customFormat="1" ht="54.75" customHeight="1" x14ac:dyDescent="0.3">
      <c r="A44" s="55" t="s">
        <v>109</v>
      </c>
      <c r="B44" s="25" t="s">
        <v>110</v>
      </c>
      <c r="C44" s="36"/>
      <c r="D44" s="36"/>
      <c r="E44" s="36"/>
      <c r="F44" s="36"/>
      <c r="G44" s="36"/>
      <c r="H44" s="36"/>
      <c r="I44" s="36"/>
      <c r="J44" s="36"/>
      <c r="K44" s="36"/>
      <c r="L44" s="36"/>
      <c r="M44" s="36"/>
      <c r="N44" s="36"/>
      <c r="O44" s="36"/>
      <c r="P44" s="36"/>
      <c r="Q44" s="37">
        <v>240</v>
      </c>
      <c r="R44" s="36" t="s">
        <v>8</v>
      </c>
      <c r="S44" s="36" t="s">
        <v>12</v>
      </c>
      <c r="T44" s="102">
        <v>1</v>
      </c>
      <c r="U44" s="40">
        <v>50</v>
      </c>
      <c r="V44" s="40">
        <v>0</v>
      </c>
    </row>
    <row r="45" spans="1:29" s="7" customFormat="1" ht="54.75" customHeight="1" x14ac:dyDescent="0.3">
      <c r="A45" s="57" t="s">
        <v>111</v>
      </c>
      <c r="B45" s="11" t="s">
        <v>17</v>
      </c>
      <c r="C45" s="11"/>
      <c r="D45" s="11"/>
      <c r="E45" s="11"/>
      <c r="F45" s="11"/>
      <c r="G45" s="11"/>
      <c r="H45" s="11"/>
      <c r="I45" s="11"/>
      <c r="J45" s="11"/>
      <c r="K45" s="11"/>
      <c r="L45" s="11"/>
      <c r="M45" s="11"/>
      <c r="N45" s="11"/>
      <c r="O45" s="11"/>
      <c r="P45" s="11"/>
      <c r="Q45" s="92"/>
      <c r="R45" s="11"/>
      <c r="S45" s="11"/>
      <c r="T45" s="93">
        <f>T46</f>
        <v>2508.5</v>
      </c>
      <c r="U45" s="94">
        <f>U46</f>
        <v>1018.4</v>
      </c>
      <c r="V45" s="94">
        <f>V46</f>
        <v>875</v>
      </c>
    </row>
    <row r="46" spans="1:29" s="7" customFormat="1" ht="54.75" customHeight="1" x14ac:dyDescent="0.3">
      <c r="A46" s="54" t="s">
        <v>112</v>
      </c>
      <c r="B46" s="26" t="s">
        <v>113</v>
      </c>
      <c r="C46" s="34"/>
      <c r="D46" s="34"/>
      <c r="E46" s="34"/>
      <c r="F46" s="34"/>
      <c r="G46" s="34"/>
      <c r="H46" s="34"/>
      <c r="I46" s="34"/>
      <c r="J46" s="34"/>
      <c r="K46" s="34"/>
      <c r="L46" s="34"/>
      <c r="M46" s="34"/>
      <c r="N46" s="34"/>
      <c r="O46" s="34"/>
      <c r="P46" s="34"/>
      <c r="Q46" s="35"/>
      <c r="R46" s="34"/>
      <c r="S46" s="34"/>
      <c r="T46" s="104">
        <f>T47+T48+T49+T50+T51+T52</f>
        <v>2508.5</v>
      </c>
      <c r="U46" s="73">
        <f>U47+U48+U49+U50+U51+U52</f>
        <v>1018.4</v>
      </c>
      <c r="V46" s="73">
        <f>V47+V48+V49+V52+V50+V51</f>
        <v>875</v>
      </c>
    </row>
    <row r="47" spans="1:29" s="7" customFormat="1" ht="54.75" customHeight="1" x14ac:dyDescent="0.3">
      <c r="A47" s="62" t="s">
        <v>162</v>
      </c>
      <c r="B47" s="22" t="s">
        <v>114</v>
      </c>
      <c r="C47" s="4"/>
      <c r="D47" s="4"/>
      <c r="E47" s="4"/>
      <c r="F47" s="4"/>
      <c r="G47" s="4"/>
      <c r="H47" s="4"/>
      <c r="I47" s="4"/>
      <c r="J47" s="4"/>
      <c r="K47" s="4"/>
      <c r="L47" s="4"/>
      <c r="M47" s="4"/>
      <c r="N47" s="4"/>
      <c r="O47" s="4"/>
      <c r="P47" s="4"/>
      <c r="Q47" s="5">
        <v>240</v>
      </c>
      <c r="R47" s="4" t="s">
        <v>8</v>
      </c>
      <c r="S47" s="4" t="s">
        <v>12</v>
      </c>
      <c r="T47" s="6">
        <v>12</v>
      </c>
      <c r="U47" s="76">
        <v>70</v>
      </c>
      <c r="V47" s="76">
        <v>10</v>
      </c>
    </row>
    <row r="48" spans="1:29" s="7" customFormat="1" ht="54.75" customHeight="1" x14ac:dyDescent="0.3">
      <c r="A48" s="62" t="s">
        <v>115</v>
      </c>
      <c r="B48" s="22" t="s">
        <v>116</v>
      </c>
      <c r="C48" s="4"/>
      <c r="D48" s="4"/>
      <c r="E48" s="4"/>
      <c r="F48" s="4"/>
      <c r="G48" s="4"/>
      <c r="H48" s="4"/>
      <c r="I48" s="4"/>
      <c r="J48" s="4"/>
      <c r="K48" s="4"/>
      <c r="L48" s="4"/>
      <c r="M48" s="4"/>
      <c r="N48" s="4"/>
      <c r="O48" s="4"/>
      <c r="P48" s="4"/>
      <c r="Q48" s="5">
        <v>240</v>
      </c>
      <c r="R48" s="4" t="s">
        <v>8</v>
      </c>
      <c r="S48" s="4" t="s">
        <v>12</v>
      </c>
      <c r="T48" s="6">
        <v>1</v>
      </c>
      <c r="U48" s="76">
        <v>25</v>
      </c>
      <c r="V48" s="76">
        <v>5</v>
      </c>
    </row>
    <row r="49" spans="1:25" s="7" customFormat="1" ht="54.75" customHeight="1" x14ac:dyDescent="0.3">
      <c r="A49" s="62" t="s">
        <v>117</v>
      </c>
      <c r="B49" s="22" t="s">
        <v>118</v>
      </c>
      <c r="C49" s="4"/>
      <c r="D49" s="4"/>
      <c r="E49" s="4"/>
      <c r="F49" s="4"/>
      <c r="G49" s="4"/>
      <c r="H49" s="4"/>
      <c r="I49" s="4"/>
      <c r="J49" s="4"/>
      <c r="K49" s="4"/>
      <c r="L49" s="4"/>
      <c r="M49" s="4"/>
      <c r="N49" s="4"/>
      <c r="O49" s="4"/>
      <c r="P49" s="4"/>
      <c r="Q49" s="5">
        <v>240</v>
      </c>
      <c r="R49" s="4" t="s">
        <v>8</v>
      </c>
      <c r="S49" s="4" t="s">
        <v>12</v>
      </c>
      <c r="T49" s="76">
        <v>500</v>
      </c>
      <c r="U49" s="76">
        <v>823</v>
      </c>
      <c r="V49" s="76">
        <v>850</v>
      </c>
    </row>
    <row r="50" spans="1:25" s="7" customFormat="1" ht="54.75" customHeight="1" x14ac:dyDescent="0.3">
      <c r="A50" s="62" t="s">
        <v>119</v>
      </c>
      <c r="B50" s="22" t="s">
        <v>120</v>
      </c>
      <c r="C50" s="4"/>
      <c r="D50" s="4"/>
      <c r="E50" s="4"/>
      <c r="F50" s="4"/>
      <c r="G50" s="4"/>
      <c r="H50" s="4"/>
      <c r="I50" s="4"/>
      <c r="J50" s="4"/>
      <c r="K50" s="4"/>
      <c r="L50" s="4"/>
      <c r="M50" s="4"/>
      <c r="N50" s="4"/>
      <c r="O50" s="4"/>
      <c r="P50" s="4"/>
      <c r="Q50" s="5">
        <v>240</v>
      </c>
      <c r="R50" s="4" t="s">
        <v>8</v>
      </c>
      <c r="S50" s="4" t="s">
        <v>12</v>
      </c>
      <c r="T50" s="76">
        <v>1</v>
      </c>
      <c r="U50" s="76">
        <v>50</v>
      </c>
      <c r="V50" s="76">
        <v>5</v>
      </c>
    </row>
    <row r="51" spans="1:25" s="7" customFormat="1" ht="54.75" customHeight="1" x14ac:dyDescent="0.3">
      <c r="A51" s="80" t="s">
        <v>164</v>
      </c>
      <c r="B51" s="81" t="s">
        <v>168</v>
      </c>
      <c r="C51" s="82"/>
      <c r="D51" s="82"/>
      <c r="E51" s="82"/>
      <c r="F51" s="82"/>
      <c r="G51" s="82"/>
      <c r="H51" s="82"/>
      <c r="I51" s="82"/>
      <c r="J51" s="82"/>
      <c r="K51" s="82"/>
      <c r="L51" s="82"/>
      <c r="M51" s="82"/>
      <c r="N51" s="82"/>
      <c r="O51" s="82"/>
      <c r="P51" s="82"/>
      <c r="Q51" s="83">
        <v>240</v>
      </c>
      <c r="R51" s="82" t="s">
        <v>8</v>
      </c>
      <c r="S51" s="82" t="s">
        <v>12</v>
      </c>
      <c r="T51" s="102">
        <v>1964.5</v>
      </c>
      <c r="U51" s="40">
        <v>0</v>
      </c>
      <c r="V51" s="40">
        <v>0</v>
      </c>
    </row>
    <row r="52" spans="1:25" s="7" customFormat="1" ht="54.75" customHeight="1" x14ac:dyDescent="0.3">
      <c r="A52" s="55" t="s">
        <v>121</v>
      </c>
      <c r="B52" s="25" t="s">
        <v>122</v>
      </c>
      <c r="C52" s="36"/>
      <c r="D52" s="36"/>
      <c r="E52" s="36"/>
      <c r="F52" s="36"/>
      <c r="G52" s="36"/>
      <c r="H52" s="36"/>
      <c r="I52" s="36"/>
      <c r="J52" s="36"/>
      <c r="K52" s="36"/>
      <c r="L52" s="36"/>
      <c r="M52" s="36"/>
      <c r="N52" s="36"/>
      <c r="O52" s="36"/>
      <c r="P52" s="36"/>
      <c r="Q52" s="37">
        <v>240</v>
      </c>
      <c r="R52" s="36" t="s">
        <v>8</v>
      </c>
      <c r="S52" s="36" t="s">
        <v>12</v>
      </c>
      <c r="T52" s="102">
        <v>30</v>
      </c>
      <c r="U52" s="40">
        <v>50.4</v>
      </c>
      <c r="V52" s="40">
        <v>5</v>
      </c>
    </row>
    <row r="53" spans="1:25" s="7" customFormat="1" ht="54.75" customHeight="1" x14ac:dyDescent="0.3">
      <c r="A53" s="57" t="s">
        <v>123</v>
      </c>
      <c r="B53" s="11" t="s">
        <v>18</v>
      </c>
      <c r="C53" s="11"/>
      <c r="D53" s="11"/>
      <c r="E53" s="11"/>
      <c r="F53" s="11"/>
      <c r="G53" s="11"/>
      <c r="H53" s="11"/>
      <c r="I53" s="11"/>
      <c r="J53" s="11"/>
      <c r="K53" s="11"/>
      <c r="L53" s="11"/>
      <c r="M53" s="11"/>
      <c r="N53" s="11"/>
      <c r="O53" s="11"/>
      <c r="P53" s="11"/>
      <c r="Q53" s="92"/>
      <c r="R53" s="11"/>
      <c r="S53" s="11"/>
      <c r="T53" s="93">
        <f t="shared" ref="T53:V54" si="1">T54</f>
        <v>8754.2999999999993</v>
      </c>
      <c r="U53" s="94">
        <f t="shared" si="1"/>
        <v>8660.1</v>
      </c>
      <c r="V53" s="94">
        <f t="shared" si="1"/>
        <v>8487</v>
      </c>
    </row>
    <row r="54" spans="1:25" s="7" customFormat="1" ht="54.75" customHeight="1" x14ac:dyDescent="0.3">
      <c r="A54" s="54" t="s">
        <v>124</v>
      </c>
      <c r="B54" s="26" t="s">
        <v>125</v>
      </c>
      <c r="C54" s="34"/>
      <c r="D54" s="34"/>
      <c r="E54" s="34"/>
      <c r="F54" s="34"/>
      <c r="G54" s="34"/>
      <c r="H54" s="34"/>
      <c r="I54" s="34"/>
      <c r="J54" s="34"/>
      <c r="K54" s="34"/>
      <c r="L54" s="34"/>
      <c r="M54" s="34"/>
      <c r="N54" s="34"/>
      <c r="O54" s="34"/>
      <c r="P54" s="34"/>
      <c r="Q54" s="35"/>
      <c r="R54" s="34"/>
      <c r="S54" s="34"/>
      <c r="T54" s="104">
        <f t="shared" si="1"/>
        <v>8754.2999999999993</v>
      </c>
      <c r="U54" s="73">
        <f t="shared" si="1"/>
        <v>8660.1</v>
      </c>
      <c r="V54" s="73">
        <f t="shared" si="1"/>
        <v>8487</v>
      </c>
      <c r="Y54" s="47"/>
    </row>
    <row r="55" spans="1:25" s="7" customFormat="1" ht="54.75" customHeight="1" x14ac:dyDescent="0.3">
      <c r="A55" s="55" t="s">
        <v>126</v>
      </c>
      <c r="B55" s="25" t="s">
        <v>127</v>
      </c>
      <c r="C55" s="36"/>
      <c r="D55" s="36"/>
      <c r="E55" s="36"/>
      <c r="F55" s="36"/>
      <c r="G55" s="36"/>
      <c r="H55" s="36"/>
      <c r="I55" s="36"/>
      <c r="J55" s="36"/>
      <c r="K55" s="36"/>
      <c r="L55" s="36"/>
      <c r="M55" s="36"/>
      <c r="N55" s="36"/>
      <c r="O55" s="36"/>
      <c r="P55" s="36"/>
      <c r="Q55" s="37">
        <v>610</v>
      </c>
      <c r="R55" s="36" t="s">
        <v>19</v>
      </c>
      <c r="S55" s="36" t="s">
        <v>10</v>
      </c>
      <c r="T55" s="102">
        <v>8754.2999999999993</v>
      </c>
      <c r="U55" s="40">
        <v>8660.1</v>
      </c>
      <c r="V55" s="40">
        <v>8487</v>
      </c>
    </row>
    <row r="56" spans="1:25" s="7" customFormat="1" ht="54.75" customHeight="1" x14ac:dyDescent="0.3">
      <c r="A56" s="57" t="s">
        <v>128</v>
      </c>
      <c r="B56" s="11" t="s">
        <v>20</v>
      </c>
      <c r="C56" s="11"/>
      <c r="D56" s="11"/>
      <c r="E56" s="11"/>
      <c r="F56" s="11"/>
      <c r="G56" s="11"/>
      <c r="H56" s="11"/>
      <c r="I56" s="11"/>
      <c r="J56" s="11"/>
      <c r="K56" s="11"/>
      <c r="L56" s="11"/>
      <c r="M56" s="11"/>
      <c r="N56" s="11"/>
      <c r="O56" s="11"/>
      <c r="P56" s="11"/>
      <c r="Q56" s="92"/>
      <c r="R56" s="11"/>
      <c r="S56" s="11"/>
      <c r="T56" s="93">
        <f>T59+T57+T58</f>
        <v>2242.8000000000002</v>
      </c>
      <c r="U56" s="94">
        <f>U57+U58</f>
        <v>15</v>
      </c>
      <c r="V56" s="94">
        <f>V57+V58+V59</f>
        <v>0</v>
      </c>
    </row>
    <row r="57" spans="1:25" s="7" customFormat="1" ht="54.75" customHeight="1" x14ac:dyDescent="0.3">
      <c r="A57" s="59" t="s">
        <v>129</v>
      </c>
      <c r="B57" s="120" t="s">
        <v>170</v>
      </c>
      <c r="C57" s="38"/>
      <c r="D57" s="38"/>
      <c r="E57" s="38"/>
      <c r="F57" s="38"/>
      <c r="G57" s="38"/>
      <c r="H57" s="38"/>
      <c r="I57" s="38"/>
      <c r="J57" s="38"/>
      <c r="K57" s="38"/>
      <c r="L57" s="38"/>
      <c r="M57" s="38"/>
      <c r="N57" s="38"/>
      <c r="O57" s="38"/>
      <c r="P57" s="38"/>
      <c r="Q57" s="39">
        <v>240</v>
      </c>
      <c r="R57" s="38" t="s">
        <v>21</v>
      </c>
      <c r="S57" s="38" t="s">
        <v>10</v>
      </c>
      <c r="T57" s="78">
        <v>1</v>
      </c>
      <c r="U57" s="78">
        <v>10</v>
      </c>
      <c r="V57" s="78">
        <v>0</v>
      </c>
    </row>
    <row r="58" spans="1:25" s="7" customFormat="1" ht="54.75" customHeight="1" x14ac:dyDescent="0.3">
      <c r="A58" s="62" t="s">
        <v>129</v>
      </c>
      <c r="B58" s="121" t="s">
        <v>171</v>
      </c>
      <c r="C58" s="4"/>
      <c r="D58" s="4"/>
      <c r="E58" s="4"/>
      <c r="F58" s="4"/>
      <c r="G58" s="4"/>
      <c r="H58" s="4"/>
      <c r="I58" s="4"/>
      <c r="J58" s="4"/>
      <c r="K58" s="4"/>
      <c r="L58" s="4"/>
      <c r="M58" s="4"/>
      <c r="N58" s="4"/>
      <c r="O58" s="4"/>
      <c r="P58" s="4"/>
      <c r="Q58" s="5">
        <v>240</v>
      </c>
      <c r="R58" s="4" t="s">
        <v>21</v>
      </c>
      <c r="S58" s="4" t="s">
        <v>10</v>
      </c>
      <c r="T58" s="76">
        <v>1</v>
      </c>
      <c r="U58" s="76">
        <v>5</v>
      </c>
      <c r="V58" s="76">
        <v>0</v>
      </c>
    </row>
    <row r="59" spans="1:25" s="7" customFormat="1" ht="54.75" customHeight="1" x14ac:dyDescent="0.3">
      <c r="A59" s="84" t="s">
        <v>163</v>
      </c>
      <c r="B59" s="85" t="s">
        <v>169</v>
      </c>
      <c r="C59" s="85"/>
      <c r="D59" s="85"/>
      <c r="E59" s="85"/>
      <c r="F59" s="85"/>
      <c r="G59" s="85"/>
      <c r="H59" s="85"/>
      <c r="I59" s="85"/>
      <c r="J59" s="85"/>
      <c r="K59" s="85"/>
      <c r="L59" s="85"/>
      <c r="M59" s="85"/>
      <c r="N59" s="85"/>
      <c r="O59" s="85"/>
      <c r="P59" s="85"/>
      <c r="Q59" s="86">
        <v>240</v>
      </c>
      <c r="R59" s="85" t="s">
        <v>21</v>
      </c>
      <c r="S59" s="85" t="s">
        <v>10</v>
      </c>
      <c r="T59" s="76">
        <v>2240.8000000000002</v>
      </c>
      <c r="U59" s="76">
        <v>0</v>
      </c>
      <c r="V59" s="76">
        <v>0</v>
      </c>
    </row>
    <row r="60" spans="1:25" s="7" customFormat="1" ht="54.75" customHeight="1" x14ac:dyDescent="0.3">
      <c r="A60" s="57" t="s">
        <v>50</v>
      </c>
      <c r="B60" s="97" t="s">
        <v>22</v>
      </c>
      <c r="C60" s="97"/>
      <c r="D60" s="97"/>
      <c r="E60" s="97"/>
      <c r="F60" s="97"/>
      <c r="G60" s="97"/>
      <c r="H60" s="97"/>
      <c r="I60" s="97"/>
      <c r="J60" s="97"/>
      <c r="K60" s="97"/>
      <c r="L60" s="97"/>
      <c r="M60" s="97"/>
      <c r="N60" s="97"/>
      <c r="O60" s="97"/>
      <c r="P60" s="97"/>
      <c r="Q60" s="98"/>
      <c r="R60" s="97"/>
      <c r="S60" s="97"/>
      <c r="T60" s="93">
        <f>T61</f>
        <v>15097</v>
      </c>
      <c r="U60" s="94">
        <f>U61</f>
        <v>15133</v>
      </c>
      <c r="V60" s="94">
        <f>V61</f>
        <v>13906.3</v>
      </c>
    </row>
    <row r="61" spans="1:25" s="7" customFormat="1" ht="54.75" customHeight="1" x14ac:dyDescent="0.3">
      <c r="A61" s="54" t="s">
        <v>130</v>
      </c>
      <c r="B61" s="26" t="s">
        <v>131</v>
      </c>
      <c r="C61" s="34"/>
      <c r="D61" s="34"/>
      <c r="E61" s="34"/>
      <c r="F61" s="34"/>
      <c r="G61" s="34"/>
      <c r="H61" s="34"/>
      <c r="I61" s="34"/>
      <c r="J61" s="34"/>
      <c r="K61" s="34"/>
      <c r="L61" s="34"/>
      <c r="M61" s="34"/>
      <c r="N61" s="34"/>
      <c r="O61" s="34"/>
      <c r="P61" s="34"/>
      <c r="Q61" s="35"/>
      <c r="R61" s="34"/>
      <c r="S61" s="34"/>
      <c r="T61" s="104">
        <f>T62+T63+T64+T65+T66+T67</f>
        <v>15097</v>
      </c>
      <c r="U61" s="73">
        <f>U62+U63+U64+U65+U66+U67</f>
        <v>15133</v>
      </c>
      <c r="V61" s="73">
        <f>V62+V63+V64+V65+V66+V67</f>
        <v>13906.3</v>
      </c>
    </row>
    <row r="62" spans="1:25" s="7" customFormat="1" ht="54.75" customHeight="1" x14ac:dyDescent="0.35">
      <c r="A62" s="30" t="s">
        <v>132</v>
      </c>
      <c r="B62" s="22" t="s">
        <v>133</v>
      </c>
      <c r="C62" s="4"/>
      <c r="D62" s="4"/>
      <c r="E62" s="4"/>
      <c r="F62" s="4"/>
      <c r="G62" s="4"/>
      <c r="H62" s="4"/>
      <c r="I62" s="4"/>
      <c r="J62" s="4"/>
      <c r="K62" s="4"/>
      <c r="L62" s="4"/>
      <c r="M62" s="4"/>
      <c r="N62" s="4"/>
      <c r="O62" s="4"/>
      <c r="P62" s="4"/>
      <c r="Q62" s="5">
        <v>120</v>
      </c>
      <c r="R62" s="4" t="s">
        <v>10</v>
      </c>
      <c r="S62" s="4" t="s">
        <v>11</v>
      </c>
      <c r="T62" s="6">
        <v>14101.2</v>
      </c>
      <c r="U62" s="76">
        <v>13756</v>
      </c>
      <c r="V62" s="76">
        <v>13263.8</v>
      </c>
    </row>
    <row r="63" spans="1:25" s="7" customFormat="1" ht="54.75" customHeight="1" x14ac:dyDescent="0.35">
      <c r="A63" s="30" t="s">
        <v>134</v>
      </c>
      <c r="B63" s="22" t="s">
        <v>135</v>
      </c>
      <c r="C63" s="4"/>
      <c r="D63" s="4"/>
      <c r="E63" s="4"/>
      <c r="F63" s="4"/>
      <c r="G63" s="4"/>
      <c r="H63" s="4"/>
      <c r="I63" s="4"/>
      <c r="J63" s="4"/>
      <c r="K63" s="4"/>
      <c r="L63" s="4"/>
      <c r="M63" s="4"/>
      <c r="N63" s="4"/>
      <c r="O63" s="4"/>
      <c r="P63" s="4"/>
      <c r="Q63" s="5">
        <v>240</v>
      </c>
      <c r="R63" s="4" t="s">
        <v>10</v>
      </c>
      <c r="S63" s="4" t="s">
        <v>11</v>
      </c>
      <c r="T63" s="76">
        <v>450</v>
      </c>
      <c r="U63" s="76">
        <v>725</v>
      </c>
      <c r="V63" s="76">
        <v>562.5</v>
      </c>
    </row>
    <row r="64" spans="1:25" s="7" customFormat="1" ht="54.75" customHeight="1" x14ac:dyDescent="0.3">
      <c r="A64" s="50" t="s">
        <v>136</v>
      </c>
      <c r="B64" s="22" t="s">
        <v>137</v>
      </c>
      <c r="C64" s="4"/>
      <c r="D64" s="4"/>
      <c r="E64" s="4"/>
      <c r="F64" s="4"/>
      <c r="G64" s="4"/>
      <c r="H64" s="4"/>
      <c r="I64" s="4"/>
      <c r="J64" s="4"/>
      <c r="K64" s="4"/>
      <c r="L64" s="4"/>
      <c r="M64" s="4"/>
      <c r="N64" s="4"/>
      <c r="O64" s="4"/>
      <c r="P64" s="4"/>
      <c r="Q64" s="5">
        <v>240</v>
      </c>
      <c r="R64" s="4" t="s">
        <v>10</v>
      </c>
      <c r="S64" s="4" t="s">
        <v>11</v>
      </c>
      <c r="T64" s="6">
        <v>5</v>
      </c>
      <c r="U64" s="76">
        <v>20</v>
      </c>
      <c r="V64" s="76">
        <v>20</v>
      </c>
    </row>
    <row r="65" spans="1:25" s="7" customFormat="1" ht="54.75" customHeight="1" x14ac:dyDescent="0.3">
      <c r="A65" s="31" t="s">
        <v>138</v>
      </c>
      <c r="B65" s="22" t="s">
        <v>139</v>
      </c>
      <c r="C65" s="4"/>
      <c r="D65" s="4"/>
      <c r="E65" s="4"/>
      <c r="F65" s="4"/>
      <c r="G65" s="4"/>
      <c r="H65" s="4"/>
      <c r="I65" s="4"/>
      <c r="J65" s="4"/>
      <c r="K65" s="4"/>
      <c r="L65" s="4"/>
      <c r="M65" s="4"/>
      <c r="N65" s="4"/>
      <c r="O65" s="4"/>
      <c r="P65" s="4"/>
      <c r="Q65" s="5">
        <v>240</v>
      </c>
      <c r="R65" s="4" t="s">
        <v>10</v>
      </c>
      <c r="S65" s="4" t="s">
        <v>23</v>
      </c>
      <c r="T65" s="6">
        <v>25</v>
      </c>
      <c r="U65" s="76">
        <v>100</v>
      </c>
      <c r="V65" s="76">
        <v>5</v>
      </c>
    </row>
    <row r="66" spans="1:25" s="7" customFormat="1" ht="54.75" customHeight="1" x14ac:dyDescent="0.3">
      <c r="A66" s="32" t="s">
        <v>140</v>
      </c>
      <c r="B66" s="22" t="s">
        <v>141</v>
      </c>
      <c r="C66" s="4"/>
      <c r="D66" s="4"/>
      <c r="E66" s="4"/>
      <c r="F66" s="4"/>
      <c r="G66" s="4"/>
      <c r="H66" s="4"/>
      <c r="I66" s="4"/>
      <c r="J66" s="4"/>
      <c r="K66" s="4"/>
      <c r="L66" s="4"/>
      <c r="M66" s="4"/>
      <c r="N66" s="4"/>
      <c r="O66" s="4"/>
      <c r="P66" s="4"/>
      <c r="Q66" s="5">
        <v>850</v>
      </c>
      <c r="R66" s="4" t="s">
        <v>10</v>
      </c>
      <c r="S66" s="4" t="s">
        <v>23</v>
      </c>
      <c r="T66" s="76">
        <v>470.8</v>
      </c>
      <c r="U66" s="76">
        <v>382</v>
      </c>
      <c r="V66" s="76">
        <v>50</v>
      </c>
    </row>
    <row r="67" spans="1:25" s="7" customFormat="1" ht="54.75" customHeight="1" x14ac:dyDescent="0.3">
      <c r="A67" s="51" t="s">
        <v>142</v>
      </c>
      <c r="B67" s="25" t="s">
        <v>143</v>
      </c>
      <c r="C67" s="36"/>
      <c r="D67" s="36"/>
      <c r="E67" s="36"/>
      <c r="F67" s="36"/>
      <c r="G67" s="36"/>
      <c r="H67" s="36"/>
      <c r="I67" s="36"/>
      <c r="J67" s="36"/>
      <c r="K67" s="36"/>
      <c r="L67" s="36"/>
      <c r="M67" s="36"/>
      <c r="N67" s="36"/>
      <c r="O67" s="36"/>
      <c r="P67" s="36"/>
      <c r="Q67" s="37">
        <v>240</v>
      </c>
      <c r="R67" s="36" t="s">
        <v>10</v>
      </c>
      <c r="S67" s="36" t="s">
        <v>23</v>
      </c>
      <c r="T67" s="102">
        <v>45</v>
      </c>
      <c r="U67" s="40">
        <v>150</v>
      </c>
      <c r="V67" s="40">
        <v>5</v>
      </c>
    </row>
    <row r="68" spans="1:25" s="7" customFormat="1" ht="54.75" customHeight="1" x14ac:dyDescent="0.3">
      <c r="A68" s="99" t="s">
        <v>46</v>
      </c>
      <c r="B68" s="11" t="s">
        <v>44</v>
      </c>
      <c r="C68" s="11"/>
      <c r="D68" s="11"/>
      <c r="E68" s="11"/>
      <c r="F68" s="11"/>
      <c r="G68" s="11"/>
      <c r="H68" s="11"/>
      <c r="I68" s="11"/>
      <c r="J68" s="11"/>
      <c r="K68" s="11"/>
      <c r="L68" s="11"/>
      <c r="M68" s="11"/>
      <c r="N68" s="11"/>
      <c r="O68" s="11"/>
      <c r="P68" s="11"/>
      <c r="Q68" s="92"/>
      <c r="R68" s="11"/>
      <c r="S68" s="11"/>
      <c r="T68" s="93">
        <f t="shared" ref="T68:V69" si="2">T69</f>
        <v>450</v>
      </c>
      <c r="U68" s="94">
        <f t="shared" si="2"/>
        <v>350</v>
      </c>
      <c r="V68" s="94">
        <f t="shared" si="2"/>
        <v>350</v>
      </c>
    </row>
    <row r="69" spans="1:25" s="7" customFormat="1" ht="54.75" customHeight="1" x14ac:dyDescent="0.3">
      <c r="A69" s="64" t="s">
        <v>144</v>
      </c>
      <c r="B69" s="26" t="s">
        <v>145</v>
      </c>
      <c r="C69" s="34"/>
      <c r="D69" s="34"/>
      <c r="E69" s="34"/>
      <c r="F69" s="34"/>
      <c r="G69" s="34"/>
      <c r="H69" s="34"/>
      <c r="I69" s="34"/>
      <c r="J69" s="34"/>
      <c r="K69" s="34"/>
      <c r="L69" s="34"/>
      <c r="M69" s="34"/>
      <c r="N69" s="34"/>
      <c r="O69" s="34"/>
      <c r="P69" s="34"/>
      <c r="Q69" s="35"/>
      <c r="R69" s="34"/>
      <c r="S69" s="34"/>
      <c r="T69" s="104">
        <f t="shared" si="2"/>
        <v>450</v>
      </c>
      <c r="U69" s="73">
        <f t="shared" si="2"/>
        <v>350</v>
      </c>
      <c r="V69" s="73">
        <f t="shared" si="2"/>
        <v>350</v>
      </c>
    </row>
    <row r="70" spans="1:25" s="7" customFormat="1" ht="54.75" customHeight="1" x14ac:dyDescent="0.3">
      <c r="A70" s="65" t="s">
        <v>146</v>
      </c>
      <c r="B70" s="41" t="s">
        <v>147</v>
      </c>
      <c r="C70" s="36"/>
      <c r="D70" s="36"/>
      <c r="E70" s="36"/>
      <c r="F70" s="36"/>
      <c r="G70" s="36"/>
      <c r="H70" s="36"/>
      <c r="I70" s="36"/>
      <c r="J70" s="36"/>
      <c r="K70" s="36"/>
      <c r="L70" s="36"/>
      <c r="M70" s="36"/>
      <c r="N70" s="36"/>
      <c r="O70" s="36"/>
      <c r="P70" s="36"/>
      <c r="Q70" s="37">
        <v>310</v>
      </c>
      <c r="R70" s="36" t="s">
        <v>13</v>
      </c>
      <c r="S70" s="36" t="s">
        <v>10</v>
      </c>
      <c r="T70" s="102">
        <v>450</v>
      </c>
      <c r="U70" s="40">
        <v>350</v>
      </c>
      <c r="V70" s="40">
        <v>350</v>
      </c>
      <c r="W70" s="8"/>
      <c r="X70" s="8"/>
      <c r="Y70" s="8"/>
    </row>
    <row r="71" spans="1:25" s="7" customFormat="1" ht="54.75" customHeight="1" x14ac:dyDescent="0.3">
      <c r="A71" s="95" t="s">
        <v>26</v>
      </c>
      <c r="B71" s="119" t="s">
        <v>25</v>
      </c>
      <c r="C71" s="4"/>
      <c r="D71" s="4"/>
      <c r="E71" s="4"/>
      <c r="F71" s="4"/>
      <c r="G71" s="4"/>
      <c r="H71" s="4"/>
      <c r="I71" s="4"/>
      <c r="J71" s="4"/>
      <c r="K71" s="4"/>
      <c r="L71" s="4"/>
      <c r="M71" s="4"/>
      <c r="N71" s="4"/>
      <c r="O71" s="4"/>
      <c r="P71" s="4"/>
      <c r="Q71" s="5"/>
      <c r="R71" s="4"/>
      <c r="S71" s="4"/>
      <c r="T71" s="93">
        <f>T72+T77+T75</f>
        <v>2465.1</v>
      </c>
      <c r="U71" s="93">
        <f>U72+U77+U75</f>
        <v>1962.1</v>
      </c>
      <c r="V71" s="94">
        <f>V72+V77+V75</f>
        <v>2614.3000000000002</v>
      </c>
    </row>
    <row r="72" spans="1:25" s="7" customFormat="1" ht="54.75" customHeight="1" x14ac:dyDescent="0.3">
      <c r="A72" s="57" t="s">
        <v>24</v>
      </c>
      <c r="B72" s="11" t="s">
        <v>25</v>
      </c>
      <c r="C72" s="4"/>
      <c r="D72" s="4"/>
      <c r="E72" s="4"/>
      <c r="F72" s="4"/>
      <c r="G72" s="4"/>
      <c r="H72" s="4"/>
      <c r="I72" s="4"/>
      <c r="J72" s="4"/>
      <c r="K72" s="4"/>
      <c r="L72" s="4"/>
      <c r="M72" s="4"/>
      <c r="N72" s="4"/>
      <c r="O72" s="4"/>
      <c r="P72" s="4"/>
      <c r="Q72" s="5"/>
      <c r="R72" s="4"/>
      <c r="S72" s="4"/>
      <c r="T72" s="93">
        <f>T74</f>
        <v>100</v>
      </c>
      <c r="U72" s="93">
        <f>U74</f>
        <v>180</v>
      </c>
      <c r="V72" s="94">
        <f>V74</f>
        <v>180</v>
      </c>
    </row>
    <row r="73" spans="1:25" s="7" customFormat="1" ht="54.75" customHeight="1" x14ac:dyDescent="0.3">
      <c r="A73" s="54" t="s">
        <v>26</v>
      </c>
      <c r="B73" s="48" t="s">
        <v>27</v>
      </c>
      <c r="C73" s="34"/>
      <c r="D73" s="34"/>
      <c r="E73" s="34"/>
      <c r="F73" s="34"/>
      <c r="G73" s="34"/>
      <c r="H73" s="34"/>
      <c r="I73" s="34"/>
      <c r="J73" s="34"/>
      <c r="K73" s="34"/>
      <c r="L73" s="34"/>
      <c r="M73" s="34"/>
      <c r="N73" s="34"/>
      <c r="O73" s="34"/>
      <c r="P73" s="34"/>
      <c r="Q73" s="35"/>
      <c r="R73" s="34"/>
      <c r="S73" s="34"/>
      <c r="T73" s="104">
        <f>T74</f>
        <v>100</v>
      </c>
      <c r="U73" s="73">
        <f>U74</f>
        <v>180</v>
      </c>
      <c r="V73" s="73">
        <v>180</v>
      </c>
    </row>
    <row r="74" spans="1:25" s="7" customFormat="1" ht="54.75" customHeight="1" x14ac:dyDescent="0.3">
      <c r="A74" s="56" t="s">
        <v>149</v>
      </c>
      <c r="B74" s="22" t="s">
        <v>28</v>
      </c>
      <c r="C74" s="4"/>
      <c r="D74" s="4"/>
      <c r="E74" s="4"/>
      <c r="F74" s="4"/>
      <c r="G74" s="4"/>
      <c r="H74" s="4"/>
      <c r="I74" s="4"/>
      <c r="J74" s="4"/>
      <c r="K74" s="4"/>
      <c r="L74" s="4"/>
      <c r="M74" s="4"/>
      <c r="N74" s="4"/>
      <c r="O74" s="4"/>
      <c r="P74" s="4"/>
      <c r="Q74" s="5">
        <v>870</v>
      </c>
      <c r="R74" s="4" t="s">
        <v>10</v>
      </c>
      <c r="S74" s="4" t="s">
        <v>21</v>
      </c>
      <c r="T74" s="6">
        <v>100</v>
      </c>
      <c r="U74" s="76">
        <v>180</v>
      </c>
      <c r="V74" s="76">
        <v>180</v>
      </c>
    </row>
    <row r="75" spans="1:25" s="7" customFormat="1" ht="54.75" customHeight="1" x14ac:dyDescent="0.3">
      <c r="A75" s="57" t="s">
        <v>53</v>
      </c>
      <c r="B75" s="23" t="s">
        <v>55</v>
      </c>
      <c r="C75" s="4"/>
      <c r="D75" s="4"/>
      <c r="E75" s="4"/>
      <c r="F75" s="4"/>
      <c r="G75" s="4"/>
      <c r="H75" s="4"/>
      <c r="I75" s="4"/>
      <c r="J75" s="4"/>
      <c r="K75" s="4"/>
      <c r="L75" s="4"/>
      <c r="M75" s="4"/>
      <c r="N75" s="4"/>
      <c r="O75" s="4"/>
      <c r="P75" s="4"/>
      <c r="Q75" s="5"/>
      <c r="R75" s="4" t="s">
        <v>10</v>
      </c>
      <c r="S75" s="4" t="s">
        <v>7</v>
      </c>
      <c r="T75" s="77">
        <f>T76</f>
        <v>739.8</v>
      </c>
      <c r="U75" s="77">
        <f>U76</f>
        <v>0</v>
      </c>
      <c r="V75" s="77">
        <f>V76</f>
        <v>0</v>
      </c>
    </row>
    <row r="76" spans="1:25" s="7" customFormat="1" ht="54.75" customHeight="1" x14ac:dyDescent="0.3">
      <c r="A76" s="66" t="s">
        <v>150</v>
      </c>
      <c r="B76" s="25" t="s">
        <v>54</v>
      </c>
      <c r="C76" s="36"/>
      <c r="D76" s="36"/>
      <c r="E76" s="36"/>
      <c r="F76" s="36"/>
      <c r="G76" s="36"/>
      <c r="H76" s="36"/>
      <c r="I76" s="36"/>
      <c r="J76" s="36"/>
      <c r="K76" s="36"/>
      <c r="L76" s="36"/>
      <c r="M76" s="36"/>
      <c r="N76" s="36"/>
      <c r="O76" s="36"/>
      <c r="P76" s="36"/>
      <c r="Q76" s="37">
        <v>880</v>
      </c>
      <c r="R76" s="36" t="s">
        <v>10</v>
      </c>
      <c r="S76" s="36" t="s">
        <v>7</v>
      </c>
      <c r="T76" s="102">
        <v>739.8</v>
      </c>
      <c r="U76" s="40">
        <v>0</v>
      </c>
      <c r="V76" s="40">
        <v>0</v>
      </c>
    </row>
    <row r="77" spans="1:25" s="7" customFormat="1" ht="54.75" customHeight="1" x14ac:dyDescent="0.3">
      <c r="A77" s="57" t="s">
        <v>26</v>
      </c>
      <c r="B77" s="11" t="s">
        <v>40</v>
      </c>
      <c r="C77" s="4"/>
      <c r="D77" s="4"/>
      <c r="E77" s="4"/>
      <c r="F77" s="4"/>
      <c r="G77" s="4"/>
      <c r="H77" s="4"/>
      <c r="I77" s="4"/>
      <c r="J77" s="4"/>
      <c r="K77" s="4"/>
      <c r="L77" s="4"/>
      <c r="M77" s="4"/>
      <c r="N77" s="4"/>
      <c r="O77" s="4"/>
      <c r="P77" s="4"/>
      <c r="Q77" s="5"/>
      <c r="R77" s="4"/>
      <c r="S77" s="4"/>
      <c r="T77" s="112">
        <f>T78+T79+T80+T81+T82+T83+T84+T85+T86+T87+T89+T88</f>
        <v>1625.3</v>
      </c>
      <c r="U77" s="112">
        <f>U78+U79+U80+U81+U82+U83+U84+U85+U86+U87+U89+U88</f>
        <v>1782.1</v>
      </c>
      <c r="V77" s="77">
        <f>V78+V79+V80+V81+V82+V83+V84+V85+V86+V87+V89+V88</f>
        <v>2434.3000000000002</v>
      </c>
    </row>
    <row r="78" spans="1:25" s="7" customFormat="1" ht="54.75" customHeight="1" x14ac:dyDescent="0.3">
      <c r="A78" s="42" t="s">
        <v>151</v>
      </c>
      <c r="B78" s="26" t="s">
        <v>57</v>
      </c>
      <c r="C78" s="34"/>
      <c r="D78" s="34"/>
      <c r="E78" s="34"/>
      <c r="F78" s="34"/>
      <c r="G78" s="34"/>
      <c r="H78" s="34"/>
      <c r="I78" s="34"/>
      <c r="J78" s="34"/>
      <c r="K78" s="34"/>
      <c r="L78" s="34"/>
      <c r="M78" s="34"/>
      <c r="N78" s="34"/>
      <c r="O78" s="34"/>
      <c r="P78" s="34"/>
      <c r="Q78" s="35">
        <v>240</v>
      </c>
      <c r="R78" s="34" t="s">
        <v>10</v>
      </c>
      <c r="S78" s="34" t="s">
        <v>23</v>
      </c>
      <c r="T78" s="104">
        <v>5</v>
      </c>
      <c r="U78" s="73">
        <v>50</v>
      </c>
      <c r="V78" s="73">
        <v>5</v>
      </c>
    </row>
    <row r="79" spans="1:25" s="7" customFormat="1" ht="54.75" customHeight="1" x14ac:dyDescent="0.3">
      <c r="A79" s="31" t="s">
        <v>152</v>
      </c>
      <c r="B79" s="22" t="s">
        <v>29</v>
      </c>
      <c r="C79" s="4"/>
      <c r="D79" s="4"/>
      <c r="E79" s="4"/>
      <c r="F79" s="4"/>
      <c r="G79" s="4"/>
      <c r="H79" s="4"/>
      <c r="I79" s="4"/>
      <c r="J79" s="4"/>
      <c r="K79" s="4"/>
      <c r="L79" s="4"/>
      <c r="M79" s="4"/>
      <c r="N79" s="4"/>
      <c r="O79" s="4"/>
      <c r="P79" s="4"/>
      <c r="Q79" s="5">
        <v>240</v>
      </c>
      <c r="R79" s="4" t="s">
        <v>10</v>
      </c>
      <c r="S79" s="4" t="s">
        <v>23</v>
      </c>
      <c r="T79" s="75">
        <v>8</v>
      </c>
      <c r="U79" s="76">
        <v>50</v>
      </c>
      <c r="V79" s="76">
        <v>5</v>
      </c>
    </row>
    <row r="80" spans="1:25" s="7" customFormat="1" ht="54.75" customHeight="1" x14ac:dyDescent="0.3">
      <c r="A80" s="32" t="s">
        <v>58</v>
      </c>
      <c r="B80" s="22" t="s">
        <v>29</v>
      </c>
      <c r="C80" s="4"/>
      <c r="D80" s="4"/>
      <c r="E80" s="4"/>
      <c r="F80" s="4"/>
      <c r="G80" s="4"/>
      <c r="H80" s="4"/>
      <c r="I80" s="4"/>
      <c r="J80" s="4"/>
      <c r="K80" s="4"/>
      <c r="L80" s="4"/>
      <c r="M80" s="4"/>
      <c r="N80" s="4"/>
      <c r="O80" s="4"/>
      <c r="P80" s="4"/>
      <c r="Q80" s="5">
        <v>830</v>
      </c>
      <c r="R80" s="4" t="s">
        <v>10</v>
      </c>
      <c r="S80" s="4" t="s">
        <v>23</v>
      </c>
      <c r="T80" s="109">
        <v>5</v>
      </c>
      <c r="U80" s="76">
        <v>5</v>
      </c>
      <c r="V80" s="76">
        <v>5</v>
      </c>
    </row>
    <row r="81" spans="1:23" s="7" customFormat="1" ht="54.75" customHeight="1" x14ac:dyDescent="0.3">
      <c r="A81" s="32" t="s">
        <v>153</v>
      </c>
      <c r="B81" s="22" t="s">
        <v>29</v>
      </c>
      <c r="C81" s="4"/>
      <c r="D81" s="4"/>
      <c r="E81" s="4"/>
      <c r="F81" s="4"/>
      <c r="G81" s="4"/>
      <c r="H81" s="4"/>
      <c r="I81" s="4"/>
      <c r="J81" s="4"/>
      <c r="K81" s="4"/>
      <c r="L81" s="4"/>
      <c r="M81" s="4"/>
      <c r="N81" s="4"/>
      <c r="O81" s="4"/>
      <c r="P81" s="4"/>
      <c r="Q81" s="5">
        <v>850</v>
      </c>
      <c r="R81" s="4" t="s">
        <v>10</v>
      </c>
      <c r="S81" s="4" t="s">
        <v>23</v>
      </c>
      <c r="T81" s="109">
        <v>30</v>
      </c>
      <c r="U81" s="76">
        <v>50</v>
      </c>
      <c r="V81" s="76">
        <v>5</v>
      </c>
    </row>
    <row r="82" spans="1:23" s="7" customFormat="1" ht="54.75" customHeight="1" x14ac:dyDescent="0.3">
      <c r="A82" s="53" t="s">
        <v>160</v>
      </c>
      <c r="B82" s="22" t="s">
        <v>30</v>
      </c>
      <c r="C82" s="4"/>
      <c r="D82" s="4"/>
      <c r="E82" s="4"/>
      <c r="F82" s="4"/>
      <c r="G82" s="4"/>
      <c r="H82" s="4"/>
      <c r="I82" s="4"/>
      <c r="J82" s="4"/>
      <c r="K82" s="4"/>
      <c r="L82" s="4"/>
      <c r="M82" s="4"/>
      <c r="N82" s="4"/>
      <c r="O82" s="4"/>
      <c r="P82" s="4"/>
      <c r="Q82" s="5">
        <v>120</v>
      </c>
      <c r="R82" s="4" t="s">
        <v>31</v>
      </c>
      <c r="S82" s="4" t="s">
        <v>12</v>
      </c>
      <c r="T82" s="76">
        <v>554.4</v>
      </c>
      <c r="U82" s="76">
        <v>617.79999999999995</v>
      </c>
      <c r="V82" s="76">
        <v>784.7</v>
      </c>
    </row>
    <row r="83" spans="1:23" s="7" customFormat="1" ht="54.75" customHeight="1" thickBot="1" x14ac:dyDescent="0.35">
      <c r="A83" s="53" t="s">
        <v>33</v>
      </c>
      <c r="B83" s="25" t="s">
        <v>32</v>
      </c>
      <c r="C83" s="4"/>
      <c r="D83" s="4"/>
      <c r="E83" s="4"/>
      <c r="F83" s="4"/>
      <c r="G83" s="4"/>
      <c r="H83" s="4"/>
      <c r="I83" s="4"/>
      <c r="J83" s="4"/>
      <c r="K83" s="4"/>
      <c r="L83" s="4"/>
      <c r="M83" s="4"/>
      <c r="N83" s="4"/>
      <c r="O83" s="4"/>
      <c r="P83" s="4"/>
      <c r="Q83" s="5">
        <v>240</v>
      </c>
      <c r="R83" s="4" t="s">
        <v>10</v>
      </c>
      <c r="S83" s="4" t="s">
        <v>11</v>
      </c>
      <c r="T83" s="6">
        <v>0.2</v>
      </c>
      <c r="U83" s="76">
        <v>0.2</v>
      </c>
      <c r="V83" s="76">
        <v>0.2</v>
      </c>
    </row>
    <row r="84" spans="1:23" s="7" customFormat="1" ht="54.75" customHeight="1" thickBot="1" x14ac:dyDescent="0.4">
      <c r="A84" s="33" t="s">
        <v>154</v>
      </c>
      <c r="B84" s="29" t="s">
        <v>34</v>
      </c>
      <c r="C84" s="22"/>
      <c r="D84" s="4"/>
      <c r="E84" s="4"/>
      <c r="F84" s="4"/>
      <c r="G84" s="4"/>
      <c r="H84" s="4"/>
      <c r="I84" s="4"/>
      <c r="J84" s="4"/>
      <c r="K84" s="4"/>
      <c r="L84" s="4"/>
      <c r="M84" s="4"/>
      <c r="N84" s="4"/>
      <c r="O84" s="4"/>
      <c r="P84" s="4"/>
      <c r="Q84" s="5">
        <v>540</v>
      </c>
      <c r="R84" s="4" t="s">
        <v>10</v>
      </c>
      <c r="S84" s="4" t="s">
        <v>11</v>
      </c>
      <c r="T84" s="6">
        <v>93.7</v>
      </c>
      <c r="U84" s="76">
        <v>0</v>
      </c>
      <c r="V84" s="76">
        <v>0</v>
      </c>
    </row>
    <row r="85" spans="1:23" s="7" customFormat="1" ht="54.75" customHeight="1" thickBot="1" x14ac:dyDescent="0.35">
      <c r="A85" s="53" t="s">
        <v>155</v>
      </c>
      <c r="B85" s="27" t="s">
        <v>45</v>
      </c>
      <c r="C85" s="4"/>
      <c r="D85" s="4"/>
      <c r="E85" s="4"/>
      <c r="F85" s="4"/>
      <c r="G85" s="4"/>
      <c r="H85" s="4"/>
      <c r="I85" s="4"/>
      <c r="J85" s="4"/>
      <c r="K85" s="4"/>
      <c r="L85" s="4"/>
      <c r="M85" s="4"/>
      <c r="N85" s="4"/>
      <c r="O85" s="4"/>
      <c r="P85" s="4"/>
      <c r="Q85" s="5">
        <v>540</v>
      </c>
      <c r="R85" s="4" t="s">
        <v>8</v>
      </c>
      <c r="S85" s="4" t="s">
        <v>31</v>
      </c>
      <c r="T85" s="6">
        <v>254.5</v>
      </c>
      <c r="U85" s="76">
        <v>254.5</v>
      </c>
      <c r="V85" s="76">
        <v>254.5</v>
      </c>
    </row>
    <row r="86" spans="1:23" s="21" customFormat="1" ht="54.75" customHeight="1" thickBot="1" x14ac:dyDescent="0.4">
      <c r="A86" s="33" t="s">
        <v>156</v>
      </c>
      <c r="B86" s="29" t="s">
        <v>35</v>
      </c>
      <c r="C86" s="22"/>
      <c r="D86" s="4"/>
      <c r="E86" s="4"/>
      <c r="F86" s="4"/>
      <c r="G86" s="4"/>
      <c r="H86" s="4"/>
      <c r="I86" s="4"/>
      <c r="J86" s="4"/>
      <c r="K86" s="4"/>
      <c r="L86" s="4"/>
      <c r="M86" s="4"/>
      <c r="N86" s="4"/>
      <c r="O86" s="4"/>
      <c r="P86" s="4"/>
      <c r="Q86" s="5">
        <v>540</v>
      </c>
      <c r="R86" s="4" t="s">
        <v>10</v>
      </c>
      <c r="S86" s="4" t="s">
        <v>36</v>
      </c>
      <c r="T86" s="76">
        <v>509.2</v>
      </c>
      <c r="U86" s="76">
        <v>0</v>
      </c>
      <c r="V86" s="76">
        <v>0</v>
      </c>
    </row>
    <row r="87" spans="1:23" ht="54.75" customHeight="1" x14ac:dyDescent="0.3">
      <c r="A87" s="52" t="s">
        <v>157</v>
      </c>
      <c r="B87" s="26" t="s">
        <v>51</v>
      </c>
      <c r="C87" s="4"/>
      <c r="D87" s="4"/>
      <c r="E87" s="4"/>
      <c r="F87" s="4"/>
      <c r="G87" s="4"/>
      <c r="H87" s="4"/>
      <c r="I87" s="4"/>
      <c r="J87" s="4"/>
      <c r="K87" s="4"/>
      <c r="L87" s="4"/>
      <c r="M87" s="4"/>
      <c r="N87" s="4"/>
      <c r="O87" s="4"/>
      <c r="P87" s="4"/>
      <c r="Q87" s="5">
        <v>540</v>
      </c>
      <c r="R87" s="4" t="s">
        <v>10</v>
      </c>
      <c r="S87" s="4" t="s">
        <v>23</v>
      </c>
      <c r="T87" s="6">
        <v>162.30000000000001</v>
      </c>
      <c r="U87" s="76">
        <v>0</v>
      </c>
      <c r="V87" s="76">
        <v>0</v>
      </c>
    </row>
    <row r="88" spans="1:23" ht="54.75" customHeight="1" x14ac:dyDescent="0.3">
      <c r="A88" s="59" t="s">
        <v>148</v>
      </c>
      <c r="B88" s="27" t="s">
        <v>29</v>
      </c>
      <c r="C88" s="38"/>
      <c r="D88" s="38"/>
      <c r="E88" s="38"/>
      <c r="F88" s="38"/>
      <c r="G88" s="38"/>
      <c r="H88" s="38"/>
      <c r="I88" s="38"/>
      <c r="J88" s="38"/>
      <c r="K88" s="38"/>
      <c r="L88" s="38"/>
      <c r="M88" s="38"/>
      <c r="N88" s="38"/>
      <c r="O88" s="38"/>
      <c r="P88" s="38"/>
      <c r="Q88" s="39">
        <v>240</v>
      </c>
      <c r="R88" s="38" t="s">
        <v>11</v>
      </c>
      <c r="S88" s="38" t="s">
        <v>56</v>
      </c>
      <c r="T88" s="78">
        <v>3</v>
      </c>
      <c r="U88" s="78">
        <v>50</v>
      </c>
      <c r="V88" s="78">
        <v>50</v>
      </c>
    </row>
    <row r="89" spans="1:23" ht="54.75" customHeight="1" thickBot="1" x14ac:dyDescent="0.35">
      <c r="A89" s="66" t="s">
        <v>158</v>
      </c>
      <c r="B89" s="25" t="s">
        <v>37</v>
      </c>
      <c r="C89" s="36"/>
      <c r="D89" s="36"/>
      <c r="E89" s="36"/>
      <c r="F89" s="36"/>
      <c r="G89" s="36"/>
      <c r="H89" s="36"/>
      <c r="I89" s="36"/>
      <c r="J89" s="36"/>
      <c r="K89" s="36"/>
      <c r="L89" s="36"/>
      <c r="M89" s="36"/>
      <c r="N89" s="36"/>
      <c r="O89" s="36"/>
      <c r="P89" s="36"/>
      <c r="Q89" s="37">
        <v>880</v>
      </c>
      <c r="R89" s="36" t="s">
        <v>10</v>
      </c>
      <c r="S89" s="36" t="s">
        <v>23</v>
      </c>
      <c r="T89" s="102">
        <v>0</v>
      </c>
      <c r="U89" s="40">
        <v>704.6</v>
      </c>
      <c r="V89" s="40">
        <v>1324.9</v>
      </c>
    </row>
    <row r="90" spans="1:23" ht="30.6" customHeight="1" thickBot="1" x14ac:dyDescent="0.35">
      <c r="A90" s="43" t="s">
        <v>38</v>
      </c>
      <c r="B90" s="44"/>
      <c r="C90" s="45"/>
      <c r="D90" s="45"/>
      <c r="E90" s="45"/>
      <c r="F90" s="45"/>
      <c r="G90" s="45"/>
      <c r="H90" s="45"/>
      <c r="I90" s="45"/>
      <c r="J90" s="45"/>
      <c r="K90" s="45"/>
      <c r="L90" s="45"/>
      <c r="M90" s="45"/>
      <c r="N90" s="45"/>
      <c r="O90" s="45"/>
      <c r="P90" s="45"/>
      <c r="Q90" s="46"/>
      <c r="R90" s="45"/>
      <c r="S90" s="101"/>
      <c r="T90" s="113">
        <f>T71+T68+T60+T56+T53+T45+T41+T37+T32+T24+T18+T14</f>
        <v>32821.699999999997</v>
      </c>
      <c r="U90" s="113">
        <f>+U71+U68+U60+U56+U53+U45+U41+U37+U32+U24+U18+U14</f>
        <v>28801.5</v>
      </c>
      <c r="V90" s="113">
        <f>+V71+V68+V60+V56+V53+V45+V41+V37+V32+V24+V18+V14</f>
        <v>27291.599999999999</v>
      </c>
    </row>
    <row r="91" spans="1:23" s="87" customFormat="1" ht="30" customHeight="1" x14ac:dyDescent="0.3">
      <c r="A91" s="16"/>
      <c r="B91"/>
      <c r="C91"/>
      <c r="D91"/>
      <c r="E91"/>
      <c r="F91"/>
      <c r="G91"/>
      <c r="H91"/>
      <c r="I91"/>
      <c r="J91"/>
      <c r="K91"/>
      <c r="L91"/>
      <c r="M91"/>
      <c r="N91"/>
      <c r="O91"/>
      <c r="P91"/>
      <c r="Q91"/>
      <c r="R91"/>
      <c r="S91"/>
      <c r="T91" s="114"/>
      <c r="U91"/>
      <c r="V91" t="s">
        <v>61</v>
      </c>
      <c r="W91" s="117" t="s">
        <v>165</v>
      </c>
    </row>
    <row r="92" spans="1:23" ht="43.2" customHeight="1" x14ac:dyDescent="0.4">
      <c r="A92" s="122" t="s">
        <v>166</v>
      </c>
      <c r="B92" s="123"/>
      <c r="C92" s="123"/>
      <c r="D92" s="123"/>
      <c r="E92" s="123"/>
      <c r="F92" s="123"/>
      <c r="G92" s="123"/>
      <c r="H92" s="123"/>
      <c r="I92" s="123"/>
      <c r="J92" s="123"/>
      <c r="K92" s="123"/>
      <c r="L92" s="123"/>
      <c r="M92" s="123"/>
      <c r="N92" s="123"/>
      <c r="O92" s="123"/>
      <c r="P92" s="123"/>
      <c r="Q92" s="123"/>
      <c r="R92" s="123"/>
      <c r="S92" s="123"/>
      <c r="T92" s="123"/>
      <c r="U92" s="123"/>
      <c r="V92" s="123"/>
      <c r="W92" s="123"/>
    </row>
    <row r="93" spans="1:23" ht="30" customHeight="1" x14ac:dyDescent="0.35">
      <c r="A93" s="19"/>
      <c r="B93" s="3"/>
      <c r="C93" s="3"/>
      <c r="D93" s="3"/>
      <c r="E93" s="3"/>
      <c r="F93" s="3"/>
      <c r="G93" s="3"/>
      <c r="H93" s="3"/>
      <c r="I93" s="3"/>
      <c r="J93" s="3"/>
      <c r="K93" s="3"/>
      <c r="L93" s="3"/>
      <c r="M93" s="3"/>
      <c r="N93" s="3"/>
      <c r="O93" s="3"/>
      <c r="P93" s="3"/>
      <c r="Q93" s="3"/>
      <c r="R93" s="3"/>
      <c r="S93" s="3"/>
      <c r="T93" s="115"/>
      <c r="U93" s="12"/>
    </row>
    <row r="94" spans="1:23" ht="14.4" customHeight="1" x14ac:dyDescent="0.3">
      <c r="U94" s="13"/>
    </row>
    <row r="95" spans="1:23" ht="14.4" customHeight="1" x14ac:dyDescent="0.35">
      <c r="A95" s="20"/>
      <c r="U95" s="12"/>
    </row>
  </sheetData>
  <mergeCells count="14">
    <mergeCell ref="A92:W92"/>
    <mergeCell ref="B6:V6"/>
    <mergeCell ref="S1:V1"/>
    <mergeCell ref="B2:V5"/>
    <mergeCell ref="A8:V8"/>
    <mergeCell ref="A10:A13"/>
    <mergeCell ref="B10:P13"/>
    <mergeCell ref="Q10:Q13"/>
    <mergeCell ref="R10:R13"/>
    <mergeCell ref="S10:S13"/>
    <mergeCell ref="T10:V10"/>
    <mergeCell ref="T11:T13"/>
    <mergeCell ref="U11:U13"/>
    <mergeCell ref="V11:V13"/>
  </mergeCells>
  <pageMargins left="0.71" right="0.2" top="0.32" bottom="0.25" header="0" footer="0"/>
  <pageSetup paperSize="9" scale="3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2025-12-30T10:07:27Z</cp:lastPrinted>
  <dcterms:created xsi:type="dcterms:W3CDTF">2021-05-19T08:49:29Z</dcterms:created>
  <dcterms:modified xsi:type="dcterms:W3CDTF">2026-01-15T07:59:53Z</dcterms:modified>
</cp:coreProperties>
</file>